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78A3C2A0-9A0F-4848-A5DF-FEEACEC39258}" xr6:coauthVersionLast="47" xr6:coauthVersionMax="47" xr10:uidLastSave="{00000000-0000-0000-0000-000000000000}"/>
  <bookViews>
    <workbookView xWindow="1860" yWindow="180" windowWidth="16095" windowHeight="15030" activeTab="3" xr2:uid="{00000000-000D-0000-FFFF-FFFF00000000}"/>
  </bookViews>
  <sheets>
    <sheet name="Sheet1" sheetId="7" r:id="rId1"/>
    <sheet name="Sheet2" sheetId="6" r:id="rId2"/>
    <sheet name="グラフ" sheetId="2" r:id="rId3"/>
    <sheet name="G4" sheetId="9" r:id="rId4"/>
  </sheets>
  <definedNames>
    <definedName name="_xlnm.Print_Area" localSheetId="3">'G4'!$A$1:$T$89</definedName>
    <definedName name="_xlnm.Print_Area" localSheetId="0">Sheet1!$D$123:$G$170</definedName>
    <definedName name="_xlnm.Print_Area" localSheetId="2">グラフ!$A$1:$N$81</definedName>
    <definedName name="_xlnm.Print_Area">#REF!</definedName>
  </definedNames>
  <calcPr calcId="181029"/>
</workbook>
</file>

<file path=xl/calcChain.xml><?xml version="1.0" encoding="utf-8"?>
<calcChain xmlns="http://schemas.openxmlformats.org/spreadsheetml/2006/main">
  <c r="F81" i="2" l="1"/>
  <c r="J51" i="7"/>
  <c r="J58" i="7"/>
  <c r="J49" i="7"/>
  <c r="J2" i="7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61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6" i="2"/>
  <c r="L27" i="2"/>
  <c r="L28" i="2"/>
  <c r="L29" i="2"/>
  <c r="L30" i="2"/>
  <c r="L31" i="2"/>
  <c r="L32" i="2"/>
  <c r="L34" i="2"/>
  <c r="L35" i="2"/>
  <c r="L36" i="2"/>
  <c r="L37" i="2"/>
  <c r="L38" i="2"/>
  <c r="L39" i="2"/>
  <c r="L41" i="2"/>
  <c r="L42" i="2"/>
  <c r="L43" i="2"/>
  <c r="L44" i="2"/>
  <c r="L45" i="2"/>
  <c r="L46" i="2"/>
  <c r="L47" i="2"/>
  <c r="L48" i="2"/>
  <c r="L49" i="2"/>
  <c r="L51" i="2"/>
  <c r="L52" i="2"/>
  <c r="L53" i="2"/>
  <c r="L54" i="2"/>
  <c r="L55" i="2"/>
  <c r="L56" i="2"/>
  <c r="L57" i="2"/>
  <c r="L58" i="2"/>
  <c r="L6" i="2"/>
  <c r="L4" i="2"/>
  <c r="I81" i="2"/>
  <c r="E83" i="9"/>
  <c r="I62" i="2"/>
  <c r="E64" i="9"/>
  <c r="I63" i="2"/>
  <c r="E65" i="9"/>
  <c r="I64" i="2"/>
  <c r="E66" i="9"/>
  <c r="I65" i="2"/>
  <c r="E67" i="9"/>
  <c r="I66" i="2"/>
  <c r="E68" i="9"/>
  <c r="I67" i="2"/>
  <c r="E69" i="9"/>
  <c r="I68" i="2"/>
  <c r="E70" i="9"/>
  <c r="I69" i="2"/>
  <c r="E71" i="9"/>
  <c r="I70" i="2"/>
  <c r="E72" i="9"/>
  <c r="I71" i="2"/>
  <c r="E73" i="9"/>
  <c r="I72" i="2"/>
  <c r="E74" i="9"/>
  <c r="I73" i="2"/>
  <c r="E75" i="9"/>
  <c r="I74" i="2"/>
  <c r="E76" i="9"/>
  <c r="I75" i="2"/>
  <c r="E77" i="9"/>
  <c r="I76" i="2"/>
  <c r="E78" i="9"/>
  <c r="I77" i="2"/>
  <c r="E79" i="9"/>
  <c r="I78" i="2"/>
  <c r="E80" i="9"/>
  <c r="I79" i="2"/>
  <c r="E81" i="9"/>
  <c r="I80" i="2"/>
  <c r="E82" i="9"/>
  <c r="I61" i="2"/>
  <c r="E63" i="9"/>
  <c r="I58" i="2"/>
  <c r="E60" i="9"/>
  <c r="K58" i="2"/>
  <c r="G60" i="9"/>
  <c r="I8" i="2"/>
  <c r="E10" i="9"/>
  <c r="K8" i="2"/>
  <c r="G10" i="9"/>
  <c r="I9" i="2"/>
  <c r="E11" i="9"/>
  <c r="K9" i="2"/>
  <c r="G11" i="9"/>
  <c r="I10" i="2"/>
  <c r="E12" i="9"/>
  <c r="K10" i="2"/>
  <c r="G12" i="9"/>
  <c r="I11" i="2"/>
  <c r="E13" i="9"/>
  <c r="K11" i="2"/>
  <c r="G13" i="9"/>
  <c r="I12" i="2"/>
  <c r="E14" i="9"/>
  <c r="K12" i="2"/>
  <c r="G14" i="9"/>
  <c r="I13" i="2"/>
  <c r="E15" i="9"/>
  <c r="K13" i="2"/>
  <c r="G15" i="9"/>
  <c r="I15" i="2"/>
  <c r="E17" i="9"/>
  <c r="K15" i="2"/>
  <c r="G17" i="9"/>
  <c r="I16" i="2"/>
  <c r="E18" i="9"/>
  <c r="K16" i="2"/>
  <c r="G18" i="9"/>
  <c r="I17" i="2"/>
  <c r="E19" i="9"/>
  <c r="K17" i="2"/>
  <c r="G19" i="9"/>
  <c r="I18" i="2"/>
  <c r="E20" i="9"/>
  <c r="K18" i="2"/>
  <c r="G20" i="9"/>
  <c r="I19" i="2"/>
  <c r="E21" i="9"/>
  <c r="K19" i="2"/>
  <c r="G21" i="9"/>
  <c r="I20" i="2"/>
  <c r="E22" i="9"/>
  <c r="K20" i="2"/>
  <c r="G22" i="9"/>
  <c r="I21" i="2"/>
  <c r="E23" i="9"/>
  <c r="K21" i="2"/>
  <c r="G23" i="9"/>
  <c r="I22" i="2"/>
  <c r="E24" i="9"/>
  <c r="K22" i="2"/>
  <c r="G24" i="9"/>
  <c r="I23" i="2"/>
  <c r="E25" i="9"/>
  <c r="K23" i="2"/>
  <c r="G25" i="9"/>
  <c r="I24" i="2"/>
  <c r="E26" i="9"/>
  <c r="K24" i="2"/>
  <c r="G26" i="9"/>
  <c r="I26" i="2"/>
  <c r="E28" i="9"/>
  <c r="K26" i="2"/>
  <c r="G28" i="9"/>
  <c r="I27" i="2"/>
  <c r="E29" i="9"/>
  <c r="K27" i="2"/>
  <c r="G29" i="9"/>
  <c r="I28" i="2"/>
  <c r="E30" i="9"/>
  <c r="K28" i="2"/>
  <c r="G30" i="9"/>
  <c r="I29" i="2"/>
  <c r="E31" i="9"/>
  <c r="K29" i="2"/>
  <c r="G31" i="9"/>
  <c r="I30" i="2"/>
  <c r="E32" i="9"/>
  <c r="K30" i="2"/>
  <c r="G32" i="9"/>
  <c r="I31" i="2"/>
  <c r="E33" i="9"/>
  <c r="K31" i="2"/>
  <c r="G33" i="9"/>
  <c r="I32" i="2"/>
  <c r="E34" i="9"/>
  <c r="K32" i="2"/>
  <c r="G34" i="9"/>
  <c r="I34" i="2"/>
  <c r="E36" i="9"/>
  <c r="K34" i="2"/>
  <c r="G36" i="9"/>
  <c r="I35" i="2"/>
  <c r="E37" i="9"/>
  <c r="K35" i="2"/>
  <c r="G37" i="9"/>
  <c r="I36" i="2"/>
  <c r="E38" i="9"/>
  <c r="K36" i="2"/>
  <c r="G38" i="9"/>
  <c r="I37" i="2"/>
  <c r="E39" i="9"/>
  <c r="K37" i="2"/>
  <c r="G39" i="9"/>
  <c r="I38" i="2"/>
  <c r="E40" i="9"/>
  <c r="K38" i="2"/>
  <c r="G40" i="9"/>
  <c r="I39" i="2"/>
  <c r="E41" i="9"/>
  <c r="K39" i="2"/>
  <c r="G41" i="9"/>
  <c r="I41" i="2"/>
  <c r="E43" i="9"/>
  <c r="K41" i="2"/>
  <c r="G43" i="9"/>
  <c r="I42" i="2"/>
  <c r="E44" i="9"/>
  <c r="K42" i="2"/>
  <c r="G44" i="9"/>
  <c r="I43" i="2"/>
  <c r="E45" i="9"/>
  <c r="K43" i="2"/>
  <c r="G45" i="9"/>
  <c r="I44" i="2"/>
  <c r="E46" i="9"/>
  <c r="K44" i="2"/>
  <c r="G46" i="9"/>
  <c r="I45" i="2"/>
  <c r="E47" i="9"/>
  <c r="K45" i="2"/>
  <c r="G47" i="9"/>
  <c r="I46" i="2"/>
  <c r="E48" i="9"/>
  <c r="K46" i="2"/>
  <c r="G48" i="9"/>
  <c r="I47" i="2"/>
  <c r="E49" i="9"/>
  <c r="K47" i="2"/>
  <c r="G49" i="9"/>
  <c r="I48" i="2"/>
  <c r="E50" i="9"/>
  <c r="K48" i="2"/>
  <c r="G50" i="9"/>
  <c r="I49" i="2"/>
  <c r="E51" i="9"/>
  <c r="K49" i="2"/>
  <c r="G51" i="9"/>
  <c r="I51" i="2"/>
  <c r="E53" i="9"/>
  <c r="K51" i="2"/>
  <c r="G53" i="9"/>
  <c r="I52" i="2"/>
  <c r="E54" i="9"/>
  <c r="K52" i="2"/>
  <c r="G54" i="9"/>
  <c r="I53" i="2"/>
  <c r="E55" i="9"/>
  <c r="K53" i="2"/>
  <c r="G55" i="9"/>
  <c r="I54" i="2"/>
  <c r="E56" i="9"/>
  <c r="K54" i="2"/>
  <c r="G56" i="9"/>
  <c r="I55" i="2"/>
  <c r="E57" i="9"/>
  <c r="K55" i="2"/>
  <c r="G57" i="9"/>
  <c r="I56" i="2"/>
  <c r="E58" i="9"/>
  <c r="K56" i="2"/>
  <c r="G58" i="9"/>
  <c r="I57" i="2"/>
  <c r="E59" i="9"/>
  <c r="K57" i="2"/>
  <c r="G59" i="9"/>
  <c r="K6" i="2"/>
  <c r="G8" i="9"/>
  <c r="I6" i="2"/>
  <c r="E8" i="9"/>
  <c r="I4" i="2"/>
  <c r="E6" i="9"/>
  <c r="C81" i="2"/>
  <c r="R83" i="9"/>
  <c r="E8" i="2"/>
  <c r="T10" i="9"/>
  <c r="E9" i="2"/>
  <c r="T11" i="9"/>
  <c r="E10" i="2"/>
  <c r="T12" i="9"/>
  <c r="E11" i="2"/>
  <c r="T13" i="9"/>
  <c r="E12" i="2"/>
  <c r="T14" i="9"/>
  <c r="E13" i="2"/>
  <c r="T15" i="9"/>
  <c r="E15" i="2"/>
  <c r="T17" i="9"/>
  <c r="E16" i="2"/>
  <c r="T18" i="9"/>
  <c r="E17" i="2"/>
  <c r="T19" i="9"/>
  <c r="E18" i="2"/>
  <c r="T20" i="9"/>
  <c r="E19" i="2"/>
  <c r="T21" i="9"/>
  <c r="E20" i="2"/>
  <c r="T22" i="9"/>
  <c r="E21" i="2"/>
  <c r="T23" i="9"/>
  <c r="E22" i="2"/>
  <c r="T24" i="9"/>
  <c r="E23" i="2"/>
  <c r="T25" i="9"/>
  <c r="E24" i="2"/>
  <c r="T26" i="9"/>
  <c r="E26" i="2"/>
  <c r="T28" i="9"/>
  <c r="E27" i="2"/>
  <c r="T29" i="9"/>
  <c r="E28" i="2"/>
  <c r="T30" i="9"/>
  <c r="E29" i="2"/>
  <c r="T31" i="9"/>
  <c r="E30" i="2"/>
  <c r="T32" i="9"/>
  <c r="E31" i="2"/>
  <c r="T33" i="9"/>
  <c r="E32" i="2"/>
  <c r="T34" i="9"/>
  <c r="E34" i="2"/>
  <c r="T36" i="9"/>
  <c r="E35" i="2"/>
  <c r="T37" i="9"/>
  <c r="E36" i="2"/>
  <c r="T38" i="9"/>
  <c r="E37" i="2"/>
  <c r="T39" i="9"/>
  <c r="E38" i="2"/>
  <c r="T40" i="9"/>
  <c r="E39" i="2"/>
  <c r="T41" i="9"/>
  <c r="E41" i="2"/>
  <c r="T43" i="9"/>
  <c r="E42" i="2"/>
  <c r="T44" i="9"/>
  <c r="E43" i="2"/>
  <c r="T45" i="9"/>
  <c r="E44" i="2"/>
  <c r="T46" i="9"/>
  <c r="E45" i="2"/>
  <c r="T47" i="9"/>
  <c r="E46" i="2"/>
  <c r="T48" i="9"/>
  <c r="E47" i="2"/>
  <c r="T49" i="9"/>
  <c r="E48" i="2"/>
  <c r="T50" i="9"/>
  <c r="E49" i="2"/>
  <c r="T51" i="9"/>
  <c r="E51" i="2"/>
  <c r="T53" i="9"/>
  <c r="E52" i="2"/>
  <c r="T54" i="9"/>
  <c r="E53" i="2"/>
  <c r="T55" i="9"/>
  <c r="E54" i="2"/>
  <c r="T56" i="9"/>
  <c r="E55" i="2"/>
  <c r="T57" i="9"/>
  <c r="E56" i="2"/>
  <c r="T58" i="9"/>
  <c r="E57" i="2"/>
  <c r="T59" i="9"/>
  <c r="E58" i="2"/>
  <c r="T60" i="9"/>
  <c r="E6" i="2"/>
  <c r="T8" i="9"/>
  <c r="C35" i="2"/>
  <c r="R37" i="9"/>
  <c r="C36" i="2"/>
  <c r="R38" i="9"/>
  <c r="C37" i="2"/>
  <c r="R39" i="9"/>
  <c r="C38" i="2"/>
  <c r="R40" i="9"/>
  <c r="C39" i="2"/>
  <c r="R41" i="9"/>
  <c r="C41" i="2"/>
  <c r="R43" i="9"/>
  <c r="C42" i="2"/>
  <c r="R44" i="9"/>
  <c r="C43" i="2"/>
  <c r="R45" i="9"/>
  <c r="C44" i="2"/>
  <c r="R46" i="9"/>
  <c r="C45" i="2"/>
  <c r="R47" i="9"/>
  <c r="C46" i="2"/>
  <c r="R48" i="9"/>
  <c r="C47" i="2"/>
  <c r="R49" i="9"/>
  <c r="C48" i="2"/>
  <c r="R50" i="9"/>
  <c r="C49" i="2"/>
  <c r="R51" i="9"/>
  <c r="C51" i="2"/>
  <c r="R53" i="9"/>
  <c r="C52" i="2"/>
  <c r="R54" i="9"/>
  <c r="C53" i="2"/>
  <c r="R55" i="9"/>
  <c r="C54" i="2"/>
  <c r="R56" i="9"/>
  <c r="C55" i="2"/>
  <c r="R57" i="9"/>
  <c r="C56" i="2"/>
  <c r="R58" i="9"/>
  <c r="C57" i="2"/>
  <c r="R59" i="9"/>
  <c r="C58" i="2"/>
  <c r="R60" i="9"/>
  <c r="C34" i="2"/>
  <c r="R36" i="9"/>
  <c r="C27" i="2"/>
  <c r="R29" i="9"/>
  <c r="C28" i="2"/>
  <c r="R30" i="9"/>
  <c r="C29" i="2"/>
  <c r="R31" i="9"/>
  <c r="C30" i="2"/>
  <c r="R32" i="9"/>
  <c r="C31" i="2"/>
  <c r="R33" i="9"/>
  <c r="C32" i="2"/>
  <c r="R34" i="9"/>
  <c r="C26" i="2"/>
  <c r="R28" i="9"/>
  <c r="C16" i="2"/>
  <c r="R18" i="9"/>
  <c r="C17" i="2"/>
  <c r="R19" i="9"/>
  <c r="C18" i="2"/>
  <c r="R20" i="9"/>
  <c r="C19" i="2"/>
  <c r="R21" i="9"/>
  <c r="C20" i="2"/>
  <c r="R22" i="9"/>
  <c r="C21" i="2"/>
  <c r="R23" i="9"/>
  <c r="C22" i="2"/>
  <c r="R24" i="9"/>
  <c r="C23" i="2"/>
  <c r="R25" i="9"/>
  <c r="C24" i="2"/>
  <c r="R26" i="9"/>
  <c r="C15" i="2"/>
  <c r="R17" i="9"/>
  <c r="C9" i="2"/>
  <c r="R11" i="9"/>
  <c r="C10" i="2"/>
  <c r="R12" i="9"/>
  <c r="C11" i="2"/>
  <c r="R13" i="9"/>
  <c r="C12" i="2"/>
  <c r="R14" i="9"/>
  <c r="C13" i="2"/>
  <c r="R15" i="9"/>
  <c r="C8" i="2"/>
  <c r="R10" i="9"/>
  <c r="C6" i="2"/>
  <c r="R8" i="9"/>
  <c r="W16" i="7"/>
  <c r="D24" i="7"/>
  <c r="D16" i="7"/>
  <c r="E16" i="7"/>
  <c r="I53" i="7"/>
  <c r="I52" i="7"/>
  <c r="I51" i="7"/>
  <c r="P14" i="7"/>
  <c r="P3" i="7"/>
  <c r="D36" i="7"/>
  <c r="D42" i="7"/>
  <c r="E42" i="7"/>
  <c r="D45" i="7"/>
  <c r="D72" i="7"/>
  <c r="E72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Q3" i="7"/>
  <c r="H9" i="2"/>
  <c r="D11" i="9"/>
  <c r="H10" i="2"/>
  <c r="D12" i="9"/>
  <c r="H11" i="2"/>
  <c r="D13" i="9"/>
  <c r="H12" i="2"/>
  <c r="D14" i="9"/>
  <c r="H13" i="2"/>
  <c r="D15" i="9"/>
  <c r="H15" i="2"/>
  <c r="D17" i="9"/>
  <c r="H16" i="2"/>
  <c r="D18" i="9"/>
  <c r="H17" i="2"/>
  <c r="D19" i="9"/>
  <c r="H18" i="2"/>
  <c r="D20" i="9"/>
  <c r="H19" i="2"/>
  <c r="D21" i="9"/>
  <c r="H20" i="2"/>
  <c r="D22" i="9"/>
  <c r="H21" i="2"/>
  <c r="D23" i="9"/>
  <c r="H22" i="2"/>
  <c r="D24" i="9"/>
  <c r="H23" i="2"/>
  <c r="D25" i="9"/>
  <c r="H24" i="2"/>
  <c r="D26" i="9"/>
  <c r="H26" i="2"/>
  <c r="D28" i="9"/>
  <c r="H27" i="2"/>
  <c r="D29" i="9"/>
  <c r="H28" i="2"/>
  <c r="D30" i="9"/>
  <c r="H29" i="2"/>
  <c r="D31" i="9"/>
  <c r="H30" i="2"/>
  <c r="D32" i="9"/>
  <c r="H31" i="2"/>
  <c r="D33" i="9"/>
  <c r="H32" i="2"/>
  <c r="D34" i="9"/>
  <c r="H34" i="2"/>
  <c r="D36" i="9"/>
  <c r="H35" i="2"/>
  <c r="D37" i="9"/>
  <c r="H36" i="2"/>
  <c r="D38" i="9"/>
  <c r="H37" i="2"/>
  <c r="D39" i="9"/>
  <c r="H38" i="2"/>
  <c r="D40" i="9"/>
  <c r="H39" i="2"/>
  <c r="D41" i="9"/>
  <c r="H41" i="2"/>
  <c r="D43" i="9"/>
  <c r="H42" i="2"/>
  <c r="D44" i="9"/>
  <c r="H43" i="2"/>
  <c r="D45" i="9"/>
  <c r="H44" i="2"/>
  <c r="D46" i="9"/>
  <c r="H45" i="2"/>
  <c r="D47" i="9"/>
  <c r="H46" i="2"/>
  <c r="D48" i="9"/>
  <c r="H47" i="2"/>
  <c r="D49" i="9"/>
  <c r="H48" i="2"/>
  <c r="D50" i="9"/>
  <c r="H49" i="2"/>
  <c r="D51" i="9"/>
  <c r="H51" i="2"/>
  <c r="D53" i="9"/>
  <c r="H52" i="2"/>
  <c r="D54" i="9"/>
  <c r="H53" i="2"/>
  <c r="D55" i="9"/>
  <c r="H54" i="2"/>
  <c r="D56" i="9"/>
  <c r="H55" i="2"/>
  <c r="D57" i="9"/>
  <c r="H56" i="2"/>
  <c r="D58" i="9"/>
  <c r="H57" i="2"/>
  <c r="D59" i="9"/>
  <c r="H58" i="2"/>
  <c r="D60" i="9"/>
  <c r="H8" i="2"/>
  <c r="D10" i="9"/>
  <c r="H6" i="2"/>
  <c r="D8" i="9"/>
  <c r="F62" i="2"/>
  <c r="B64" i="9"/>
  <c r="F63" i="2"/>
  <c r="B65" i="9"/>
  <c r="F64" i="2"/>
  <c r="B66" i="9"/>
  <c r="F65" i="2"/>
  <c r="B67" i="9"/>
  <c r="F66" i="2"/>
  <c r="B68" i="9"/>
  <c r="F67" i="2"/>
  <c r="B69" i="9"/>
  <c r="F68" i="2"/>
  <c r="B70" i="9"/>
  <c r="F69" i="2"/>
  <c r="B71" i="9"/>
  <c r="F70" i="2"/>
  <c r="B72" i="9"/>
  <c r="F71" i="2"/>
  <c r="B73" i="9"/>
  <c r="F72" i="2"/>
  <c r="B74" i="9"/>
  <c r="F73" i="2"/>
  <c r="B75" i="9"/>
  <c r="F74" i="2"/>
  <c r="B76" i="9"/>
  <c r="F75" i="2"/>
  <c r="B77" i="9"/>
  <c r="F76" i="2"/>
  <c r="B78" i="9"/>
  <c r="F77" i="2"/>
  <c r="B79" i="9"/>
  <c r="F78" i="2"/>
  <c r="B80" i="9"/>
  <c r="F79" i="2"/>
  <c r="B81" i="9"/>
  <c r="F80" i="2"/>
  <c r="B82" i="9"/>
  <c r="B83" i="9"/>
  <c r="F61" i="2"/>
  <c r="B63" i="9"/>
  <c r="F6" i="2"/>
  <c r="B8" i="9"/>
  <c r="F8" i="2"/>
  <c r="B10" i="9"/>
  <c r="F9" i="2"/>
  <c r="B11" i="9"/>
  <c r="F10" i="2"/>
  <c r="B12" i="9"/>
  <c r="F11" i="2"/>
  <c r="B13" i="9"/>
  <c r="F12" i="2"/>
  <c r="B14" i="9"/>
  <c r="F13" i="2"/>
  <c r="B15" i="9"/>
  <c r="F15" i="2"/>
  <c r="B17" i="9"/>
  <c r="F16" i="2"/>
  <c r="B18" i="9"/>
  <c r="F17" i="2"/>
  <c r="B19" i="9"/>
  <c r="F18" i="2"/>
  <c r="B20" i="9"/>
  <c r="F19" i="2"/>
  <c r="B21" i="9"/>
  <c r="F20" i="2"/>
  <c r="B22" i="9"/>
  <c r="F21" i="2"/>
  <c r="B23" i="9"/>
  <c r="F22" i="2"/>
  <c r="B24" i="9"/>
  <c r="F23" i="2"/>
  <c r="B25" i="9"/>
  <c r="F24" i="2"/>
  <c r="B26" i="9"/>
  <c r="F26" i="2"/>
  <c r="B28" i="9"/>
  <c r="F27" i="2"/>
  <c r="B29" i="9"/>
  <c r="F28" i="2"/>
  <c r="B30" i="9"/>
  <c r="F29" i="2"/>
  <c r="B31" i="9"/>
  <c r="F30" i="2"/>
  <c r="B32" i="9"/>
  <c r="F31" i="2"/>
  <c r="B33" i="9"/>
  <c r="F32" i="2"/>
  <c r="B34" i="9"/>
  <c r="F34" i="2"/>
  <c r="B36" i="9"/>
  <c r="F35" i="2"/>
  <c r="B37" i="9"/>
  <c r="F36" i="2"/>
  <c r="B38" i="9"/>
  <c r="F37" i="2"/>
  <c r="B39" i="9"/>
  <c r="F38" i="2"/>
  <c r="B40" i="9"/>
  <c r="F39" i="2"/>
  <c r="B41" i="9"/>
  <c r="F41" i="2"/>
  <c r="B43" i="9"/>
  <c r="F42" i="2"/>
  <c r="B44" i="9"/>
  <c r="F43" i="2"/>
  <c r="B45" i="9"/>
  <c r="F44" i="2"/>
  <c r="B46" i="9"/>
  <c r="F45" i="2"/>
  <c r="B47" i="9"/>
  <c r="F46" i="2"/>
  <c r="B48" i="9"/>
  <c r="F47" i="2"/>
  <c r="B49" i="9"/>
  <c r="F48" i="2"/>
  <c r="B50" i="9"/>
  <c r="F49" i="2"/>
  <c r="B51" i="9"/>
  <c r="F51" i="2"/>
  <c r="B53" i="9"/>
  <c r="F52" i="2"/>
  <c r="B54" i="9"/>
  <c r="F53" i="2"/>
  <c r="B55" i="9"/>
  <c r="F54" i="2"/>
  <c r="B56" i="9"/>
  <c r="F55" i="2"/>
  <c r="B57" i="9"/>
  <c r="F56" i="2"/>
  <c r="B58" i="9"/>
  <c r="F57" i="2"/>
  <c r="B59" i="9"/>
  <c r="F58" i="2"/>
  <c r="B60" i="9"/>
  <c r="F4" i="2"/>
  <c r="B6" i="9"/>
  <c r="C4" i="2"/>
  <c r="R6" i="9"/>
  <c r="C62" i="2"/>
  <c r="R64" i="9"/>
  <c r="C63" i="2"/>
  <c r="R65" i="9"/>
  <c r="C64" i="2"/>
  <c r="R66" i="9"/>
  <c r="C65" i="2"/>
  <c r="R67" i="9"/>
  <c r="C66" i="2"/>
  <c r="R68" i="9"/>
  <c r="C67" i="2"/>
  <c r="R69" i="9"/>
  <c r="C68" i="2"/>
  <c r="R70" i="9"/>
  <c r="C69" i="2"/>
  <c r="R71" i="9"/>
  <c r="C70" i="2"/>
  <c r="R72" i="9"/>
  <c r="C71" i="2"/>
  <c r="R73" i="9"/>
  <c r="C72" i="2"/>
  <c r="R74" i="9"/>
  <c r="C73" i="2"/>
  <c r="R75" i="9"/>
  <c r="C74" i="2"/>
  <c r="R76" i="9"/>
  <c r="C75" i="2"/>
  <c r="R77" i="9"/>
  <c r="C76" i="2"/>
  <c r="R78" i="9"/>
  <c r="C77" i="2"/>
  <c r="R79" i="9"/>
  <c r="C78" i="2"/>
  <c r="R80" i="9"/>
  <c r="C79" i="2"/>
  <c r="R81" i="9"/>
  <c r="C80" i="2"/>
  <c r="R82" i="9"/>
  <c r="C61" i="2"/>
  <c r="R63" i="9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2" i="7"/>
  <c r="X72" i="7"/>
  <c r="W51" i="7"/>
  <c r="W47" i="7"/>
  <c r="W48" i="7"/>
  <c r="W49" i="7"/>
  <c r="W46" i="7"/>
  <c r="W44" i="7"/>
  <c r="W43" i="7"/>
  <c r="W38" i="7"/>
  <c r="W39" i="7"/>
  <c r="W40" i="7"/>
  <c r="W41" i="7"/>
  <c r="W37" i="7"/>
  <c r="W32" i="7"/>
  <c r="W33" i="7"/>
  <c r="W34" i="7"/>
  <c r="W31" i="7"/>
  <c r="W27" i="7"/>
  <c r="W26" i="7"/>
  <c r="W19" i="7"/>
  <c r="W20" i="7"/>
  <c r="W21" i="7"/>
  <c r="W22" i="7"/>
  <c r="W23" i="7"/>
  <c r="W18" i="7"/>
  <c r="W15" i="7"/>
  <c r="W8" i="7"/>
  <c r="W9" i="7"/>
  <c r="W10" i="7"/>
  <c r="W11" i="7"/>
  <c r="W12" i="7"/>
  <c r="W7" i="7"/>
  <c r="W5" i="7"/>
  <c r="W4" i="7"/>
  <c r="W3" i="7"/>
  <c r="X3" i="7"/>
  <c r="W2" i="7"/>
  <c r="P2" i="7"/>
  <c r="P5" i="7"/>
  <c r="I5" i="7"/>
  <c r="P4" i="7"/>
  <c r="P8" i="7"/>
  <c r="P9" i="7"/>
  <c r="P10" i="7"/>
  <c r="P11" i="7"/>
  <c r="P12" i="7"/>
  <c r="P7" i="7"/>
  <c r="P15" i="7"/>
  <c r="I15" i="7"/>
  <c r="P19" i="7"/>
  <c r="P20" i="7"/>
  <c r="P21" i="7"/>
  <c r="P22" i="7"/>
  <c r="P23" i="7"/>
  <c r="P18" i="7"/>
  <c r="P27" i="7"/>
  <c r="P26" i="7"/>
  <c r="P28" i="7"/>
  <c r="P32" i="7"/>
  <c r="P33" i="7"/>
  <c r="P34" i="7"/>
  <c r="P31" i="7"/>
  <c r="P38" i="7"/>
  <c r="P39" i="7"/>
  <c r="I39" i="7"/>
  <c r="P40" i="7"/>
  <c r="P41" i="7"/>
  <c r="P37" i="7"/>
  <c r="P42" i="7"/>
  <c r="P44" i="7"/>
  <c r="P43" i="7"/>
  <c r="P45" i="7"/>
  <c r="P47" i="7"/>
  <c r="P48" i="7"/>
  <c r="P49" i="7"/>
  <c r="P46" i="7"/>
  <c r="I46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2" i="7"/>
  <c r="Q72" i="7"/>
  <c r="P51" i="7"/>
  <c r="D47" i="7"/>
  <c r="D48" i="7"/>
  <c r="D49" i="7"/>
  <c r="D46" i="7"/>
  <c r="D44" i="7"/>
  <c r="D43" i="7"/>
  <c r="E43" i="7"/>
  <c r="D38" i="7"/>
  <c r="D39" i="7"/>
  <c r="D40" i="7"/>
  <c r="D41" i="7"/>
  <c r="D37" i="7"/>
  <c r="D35" i="7"/>
  <c r="D32" i="7"/>
  <c r="D33" i="7"/>
  <c r="D34" i="7"/>
  <c r="D31" i="7"/>
  <c r="D30" i="7"/>
  <c r="D29" i="7"/>
  <c r="D28" i="7"/>
  <c r="D27" i="7"/>
  <c r="D26" i="7"/>
  <c r="D25" i="7"/>
  <c r="D23" i="7"/>
  <c r="D22" i="7"/>
  <c r="D21" i="7"/>
  <c r="D20" i="7"/>
  <c r="D19" i="7"/>
  <c r="D18" i="7"/>
  <c r="D17" i="7"/>
  <c r="D15" i="7"/>
  <c r="D14" i="7"/>
  <c r="D13" i="7"/>
  <c r="D6" i="7"/>
  <c r="D8" i="7"/>
  <c r="D9" i="7"/>
  <c r="D10" i="7"/>
  <c r="D11" i="7"/>
  <c r="D12" i="7"/>
  <c r="E12" i="7"/>
  <c r="D7" i="7"/>
  <c r="D5" i="7"/>
  <c r="D4" i="7"/>
  <c r="D3" i="7"/>
  <c r="E3" i="7"/>
  <c r="D2" i="7"/>
  <c r="E2" i="7"/>
  <c r="I43" i="7"/>
  <c r="I21" i="7"/>
  <c r="I2" i="7"/>
  <c r="I22" i="7"/>
  <c r="I44" i="7"/>
  <c r="I40" i="7"/>
  <c r="I3" i="7"/>
  <c r="J3" i="7"/>
  <c r="I12" i="7"/>
  <c r="I33" i="7"/>
  <c r="I7" i="7"/>
  <c r="I37" i="7"/>
  <c r="I32" i="7"/>
  <c r="I8" i="7"/>
  <c r="I47" i="7"/>
  <c r="I27" i="7"/>
  <c r="I19" i="7"/>
  <c r="I11" i="7"/>
  <c r="J11" i="7"/>
  <c r="I72" i="7"/>
  <c r="J72" i="7"/>
  <c r="W45" i="7"/>
  <c r="X45" i="7"/>
  <c r="W42" i="7"/>
  <c r="X42" i="7"/>
  <c r="W36" i="7"/>
  <c r="X36" i="7"/>
  <c r="W35" i="7"/>
  <c r="W30" i="7"/>
  <c r="X30" i="7"/>
  <c r="W29" i="7"/>
  <c r="X29" i="7"/>
  <c r="W28" i="7"/>
  <c r="X28" i="7"/>
  <c r="W25" i="7"/>
  <c r="X25" i="7"/>
  <c r="W24" i="7"/>
  <c r="X24" i="7"/>
  <c r="W17" i="7"/>
  <c r="X17" i="7"/>
  <c r="X16" i="7"/>
  <c r="W13" i="7"/>
  <c r="X13" i="7"/>
  <c r="W14" i="7"/>
  <c r="W6" i="7"/>
  <c r="X6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4" i="7"/>
  <c r="X5" i="7"/>
  <c r="X7" i="7"/>
  <c r="X8" i="7"/>
  <c r="X9" i="7"/>
  <c r="X10" i="7"/>
  <c r="X11" i="7"/>
  <c r="X12" i="7"/>
  <c r="X15" i="7"/>
  <c r="X18" i="7"/>
  <c r="X19" i="7"/>
  <c r="X20" i="7"/>
  <c r="X21" i="7"/>
  <c r="X22" i="7"/>
  <c r="X23" i="7"/>
  <c r="X26" i="7"/>
  <c r="X27" i="7"/>
  <c r="X31" i="7"/>
  <c r="X32" i="7"/>
  <c r="X33" i="7"/>
  <c r="X34" i="7"/>
  <c r="X35" i="7"/>
  <c r="X37" i="7"/>
  <c r="X38" i="7"/>
  <c r="X39" i="7"/>
  <c r="X40" i="7"/>
  <c r="X41" i="7"/>
  <c r="X43" i="7"/>
  <c r="X44" i="7"/>
  <c r="X46" i="7"/>
  <c r="X47" i="7"/>
  <c r="X48" i="7"/>
  <c r="X49" i="7"/>
  <c r="X2" i="7"/>
  <c r="Q2" i="7"/>
  <c r="P16" i="7"/>
  <c r="I16" i="7"/>
  <c r="I26" i="7"/>
  <c r="I48" i="7"/>
  <c r="I10" i="7"/>
  <c r="I14" i="7"/>
  <c r="I31" i="7"/>
  <c r="I20" i="7"/>
  <c r="I9" i="7"/>
  <c r="I45" i="7"/>
  <c r="I28" i="7"/>
  <c r="X14" i="7"/>
  <c r="I42" i="7"/>
  <c r="Q45" i="7"/>
  <c r="P36" i="7"/>
  <c r="P35" i="7"/>
  <c r="I34" i="7"/>
  <c r="P30" i="7"/>
  <c r="I41" i="7"/>
  <c r="P29" i="7"/>
  <c r="I49" i="7"/>
  <c r="Q28" i="7"/>
  <c r="P25" i="7"/>
  <c r="I38" i="7"/>
  <c r="P24" i="7"/>
  <c r="I18" i="7"/>
  <c r="P17" i="7"/>
  <c r="I4" i="7"/>
  <c r="Q16" i="7"/>
  <c r="Q14" i="7"/>
  <c r="P13" i="7"/>
  <c r="P6" i="7"/>
  <c r="I23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51" i="7"/>
  <c r="Q49" i="7"/>
  <c r="Q4" i="7"/>
  <c r="Q5" i="7"/>
  <c r="Q7" i="7"/>
  <c r="Q8" i="7"/>
  <c r="Q9" i="7"/>
  <c r="Q10" i="7"/>
  <c r="Q11" i="7"/>
  <c r="Q12" i="7"/>
  <c r="Q15" i="7"/>
  <c r="Q18" i="7"/>
  <c r="Q19" i="7"/>
  <c r="Q20" i="7"/>
  <c r="Q21" i="7"/>
  <c r="Q22" i="7"/>
  <c r="Q23" i="7"/>
  <c r="Q26" i="7"/>
  <c r="Q27" i="7"/>
  <c r="Q31" i="7"/>
  <c r="Q32" i="7"/>
  <c r="Q33" i="7"/>
  <c r="Q34" i="7"/>
  <c r="Q37" i="7"/>
  <c r="Q38" i="7"/>
  <c r="Q39" i="7"/>
  <c r="Q40" i="7"/>
  <c r="Q41" i="7"/>
  <c r="Q42" i="7"/>
  <c r="Q43" i="7"/>
  <c r="Q44" i="7"/>
  <c r="Q46" i="7"/>
  <c r="Q47" i="7"/>
  <c r="Q48" i="7"/>
  <c r="Q13" i="7"/>
  <c r="I13" i="7"/>
  <c r="Q30" i="7"/>
  <c r="I30" i="7"/>
  <c r="Q25" i="7"/>
  <c r="I25" i="7"/>
  <c r="Q36" i="7"/>
  <c r="I36" i="7"/>
  <c r="Q24" i="7"/>
  <c r="I24" i="7"/>
  <c r="Q35" i="7"/>
  <c r="I35" i="7"/>
  <c r="Q6" i="7"/>
  <c r="I6" i="7"/>
  <c r="Q17" i="7"/>
  <c r="I17" i="7"/>
  <c r="Q29" i="7"/>
  <c r="I29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J68" i="7"/>
  <c r="J4" i="7"/>
  <c r="J20" i="7"/>
  <c r="J15" i="7"/>
  <c r="E4" i="7"/>
  <c r="E5" i="7"/>
  <c r="E6" i="7"/>
  <c r="E7" i="7"/>
  <c r="E8" i="7"/>
  <c r="E9" i="7"/>
  <c r="E10" i="7"/>
  <c r="E11" i="7"/>
  <c r="E13" i="7"/>
  <c r="E14" i="7"/>
  <c r="E15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4" i="7"/>
  <c r="E45" i="7"/>
  <c r="E46" i="7"/>
  <c r="E47" i="7"/>
  <c r="E48" i="7"/>
  <c r="E49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J35" i="7"/>
  <c r="J5" i="7"/>
  <c r="J6" i="7"/>
  <c r="J7" i="7"/>
  <c r="J8" i="7"/>
  <c r="J9" i="7"/>
  <c r="J10" i="7"/>
  <c r="J12" i="7"/>
  <c r="J13" i="7"/>
  <c r="J14" i="7"/>
  <c r="J16" i="7"/>
  <c r="J17" i="7"/>
  <c r="J18" i="7"/>
  <c r="J19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52" i="7"/>
  <c r="J53" i="7"/>
  <c r="J54" i="7"/>
  <c r="J55" i="7"/>
  <c r="J56" i="7"/>
  <c r="J57" i="7"/>
  <c r="J59" i="7"/>
  <c r="J60" i="7"/>
  <c r="J61" i="7"/>
  <c r="J62" i="7"/>
  <c r="J63" i="7"/>
  <c r="J64" i="7"/>
  <c r="J65" i="7"/>
  <c r="J66" i="7"/>
  <c r="J67" i="7"/>
  <c r="J69" i="7"/>
  <c r="J70" i="7"/>
</calcChain>
</file>

<file path=xl/sharedStrings.xml><?xml version="1.0" encoding="utf-8"?>
<sst xmlns="http://schemas.openxmlformats.org/spreadsheetml/2006/main" count="427" uniqueCount="241">
  <si>
    <t>順位</t>
    <rPh sb="0" eb="2">
      <t>ジュンイ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</si>
  <si>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</si>
  <si>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</si>
  <si>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</si>
  <si>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</si>
  <si>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</si>
  <si>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</si>
  <si>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</si>
  <si>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</si>
  <si>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</si>
  <si>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</si>
  <si>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</si>
  <si>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</si>
  <si>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</si>
  <si>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</si>
  <si>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</si>
  <si>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</si>
  <si>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</si>
  <si>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</si>
  <si>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</si>
  <si>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</si>
  <si>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</si>
  <si>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</si>
  <si>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</si>
  <si>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</si>
  <si>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</si>
  <si>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</si>
  <si>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</si>
  <si>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</si>
  <si>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</si>
  <si>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</si>
  <si>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</si>
  <si>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</si>
  <si>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</si>
  <si>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</si>
  <si>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</si>
  <si>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</si>
  <si>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</si>
  <si>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</si>
  <si>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</si>
  <si>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</si>
  <si>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</si>
  <si>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</si>
  <si>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</si>
  <si>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</si>
  <si>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</si>
  <si>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</si>
  <si>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</si>
  <si>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（再掲）</t>
    <rPh sb="1" eb="3">
      <t>サイケイ</t>
    </rPh>
    <phoneticPr fontId="3"/>
  </si>
  <si>
    <t>札幌市</t>
  </si>
  <si>
    <t>仙台市</t>
  </si>
  <si>
    <t>さいたま市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</si>
  <si>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</si>
  <si>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</si>
  <si>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</si>
  <si>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</si>
  <si>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</si>
  <si>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</si>
  <si>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</si>
  <si>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</si>
  <si>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</si>
  <si>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</si>
  <si>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東京都特別区</t>
    <rPh sb="0" eb="3">
      <t>トウキョウト</t>
    </rPh>
    <rPh sb="3" eb="6">
      <t>トクベツク</t>
    </rPh>
    <phoneticPr fontId="1"/>
  </si>
  <si>
    <t>全国</t>
    <rPh sb="0" eb="2">
      <t>ゼンコク</t>
    </rPh>
    <phoneticPr fontId="1"/>
  </si>
  <si>
    <t>１罹患率</t>
    <rPh sb="1" eb="4">
      <t>リカンリツ</t>
    </rPh>
    <phoneticPr fontId="2"/>
  </si>
  <si>
    <t>グラビア　４</t>
    <phoneticPr fontId="1"/>
  </si>
  <si>
    <t>その他の菌陽性</t>
    <rPh sb="2" eb="3">
      <t>タ</t>
    </rPh>
    <rPh sb="4" eb="5">
      <t>キン</t>
    </rPh>
    <rPh sb="5" eb="7">
      <t>ヨウセイ</t>
    </rPh>
    <phoneticPr fontId="1"/>
  </si>
  <si>
    <t>静岡市</t>
    <rPh sb="0" eb="3">
      <t>シズオカシ</t>
    </rPh>
    <phoneticPr fontId="1"/>
  </si>
  <si>
    <t>堺市</t>
    <rPh sb="0" eb="2">
      <t>サカイシ</t>
    </rPh>
    <phoneticPr fontId="1"/>
  </si>
  <si>
    <t>新潟市</t>
    <rPh sb="0" eb="3">
      <t>ニイガタシ</t>
    </rPh>
    <phoneticPr fontId="1"/>
  </si>
  <si>
    <t>浜松市</t>
    <rPh sb="0" eb="3">
      <t>ハママツシ</t>
    </rPh>
    <phoneticPr fontId="1"/>
  </si>
  <si>
    <t>３喀痰陽性罹患率</t>
    <phoneticPr fontId="1"/>
  </si>
  <si>
    <t>２菌陽性罹患率</t>
    <phoneticPr fontId="1"/>
  </si>
  <si>
    <t>〔順位〕</t>
    <rPh sb="1" eb="3">
      <t>ジュンイ</t>
    </rPh>
    <phoneticPr fontId="2"/>
  </si>
  <si>
    <t>札幌市</t>
    <phoneticPr fontId="1"/>
  </si>
  <si>
    <t>仙台市</t>
    <phoneticPr fontId="1"/>
  </si>
  <si>
    <t>〔順位〕</t>
    <rPh sb="1" eb="3">
      <t>ジュンイ</t>
    </rPh>
    <phoneticPr fontId="1"/>
  </si>
  <si>
    <t>岡山市</t>
    <rPh sb="0" eb="3">
      <t>オカヤマシ</t>
    </rPh>
    <phoneticPr fontId="1"/>
  </si>
  <si>
    <t>相模原市</t>
    <rPh sb="0" eb="4">
      <t>サガミハラシ</t>
    </rPh>
    <phoneticPr fontId="1"/>
  </si>
  <si>
    <t>グラビア　４</t>
  </si>
  <si>
    <t>２菌陽性罹患率</t>
  </si>
  <si>
    <t>３喀痰陽性罹患率</t>
  </si>
  <si>
    <t>熊本市</t>
    <rPh sb="0" eb="3">
      <t>クマモトシ</t>
    </rPh>
    <phoneticPr fontId="1"/>
  </si>
  <si>
    <t>全国</t>
  </si>
  <si>
    <t>さいたま市</t>
    <rPh sb="4" eb="5">
      <t>シ</t>
    </rPh>
    <phoneticPr fontId="1"/>
  </si>
  <si>
    <t>新潟市</t>
    <rPh sb="0" eb="2">
      <t>ニイガタ</t>
    </rPh>
    <rPh sb="2" eb="3">
      <t>シ</t>
    </rPh>
    <phoneticPr fontId="1"/>
  </si>
  <si>
    <t>浜松市</t>
    <rPh sb="0" eb="2">
      <t>ハママツ</t>
    </rPh>
    <phoneticPr fontId="1"/>
  </si>
  <si>
    <t>堺市</t>
    <rPh sb="0" eb="1">
      <t>サカイ</t>
    </rPh>
    <phoneticPr fontId="1"/>
  </si>
  <si>
    <t>熊本市</t>
    <rPh sb="0" eb="3">
      <t>クマモトシ</t>
    </rPh>
    <phoneticPr fontId="3"/>
  </si>
  <si>
    <t>菌陽性罹患率</t>
    <rPh sb="0" eb="1">
      <t>キン</t>
    </rPh>
    <rPh sb="1" eb="3">
      <t>ヨウセイ</t>
    </rPh>
    <rPh sb="3" eb="6">
      <t>リカンリツ</t>
    </rPh>
    <phoneticPr fontId="1"/>
  </si>
  <si>
    <t>喀痰塗抹陽性</t>
    <rPh sb="0" eb="2">
      <t>カクタン</t>
    </rPh>
    <rPh sb="2" eb="4">
      <t>トマツ</t>
    </rPh>
    <rPh sb="4" eb="6">
      <t>ヨウセイ</t>
    </rPh>
    <phoneticPr fontId="1"/>
  </si>
  <si>
    <t>その他陽性</t>
    <rPh sb="2" eb="3">
      <t>タ</t>
    </rPh>
    <rPh sb="3" eb="5">
      <t>ヨウセイ</t>
    </rPh>
    <phoneticPr fontId="1"/>
  </si>
  <si>
    <t xml:space="preserve"> 全　国</t>
    <phoneticPr fontId="1"/>
  </si>
  <si>
    <t xml:space="preserve"> 北海道</t>
    <phoneticPr fontId="1"/>
  </si>
  <si>
    <t xml:space="preserve"> 青　森</t>
    <phoneticPr fontId="1"/>
  </si>
  <si>
    <t xml:space="preserve"> 岩　手</t>
    <phoneticPr fontId="1"/>
  </si>
  <si>
    <t xml:space="preserve"> 宮　城</t>
    <phoneticPr fontId="1"/>
  </si>
  <si>
    <t xml:space="preserve"> 秋　田</t>
    <phoneticPr fontId="1"/>
  </si>
  <si>
    <t xml:space="preserve"> 山　形</t>
    <phoneticPr fontId="1"/>
  </si>
  <si>
    <t xml:space="preserve"> 福　島</t>
    <phoneticPr fontId="1"/>
  </si>
  <si>
    <t xml:space="preserve"> 茨　城</t>
    <phoneticPr fontId="1"/>
  </si>
  <si>
    <t xml:space="preserve"> 栃　木</t>
    <phoneticPr fontId="1"/>
  </si>
  <si>
    <t xml:space="preserve"> 群　馬</t>
    <phoneticPr fontId="1"/>
  </si>
  <si>
    <t xml:space="preserve"> 埼　玉</t>
    <phoneticPr fontId="1"/>
  </si>
  <si>
    <t xml:space="preserve"> 千　葉</t>
    <phoneticPr fontId="1"/>
  </si>
  <si>
    <t xml:space="preserve"> 東　京</t>
    <phoneticPr fontId="1"/>
  </si>
  <si>
    <t xml:space="preserve"> 神奈川</t>
    <phoneticPr fontId="1"/>
  </si>
  <si>
    <t xml:space="preserve"> 新　潟</t>
    <phoneticPr fontId="1"/>
  </si>
  <si>
    <t xml:space="preserve"> 富　山</t>
    <phoneticPr fontId="1"/>
  </si>
  <si>
    <t xml:space="preserve"> 石　川</t>
    <phoneticPr fontId="1"/>
  </si>
  <si>
    <t xml:space="preserve"> 福　井</t>
    <phoneticPr fontId="1"/>
  </si>
  <si>
    <t xml:space="preserve"> 山　梨</t>
    <phoneticPr fontId="1"/>
  </si>
  <si>
    <t xml:space="preserve"> 長　野</t>
    <phoneticPr fontId="1"/>
  </si>
  <si>
    <t xml:space="preserve"> 岐　阜</t>
    <phoneticPr fontId="1"/>
  </si>
  <si>
    <t xml:space="preserve"> 静　岡</t>
    <phoneticPr fontId="1"/>
  </si>
  <si>
    <t xml:space="preserve"> 愛　知</t>
    <phoneticPr fontId="1"/>
  </si>
  <si>
    <t xml:space="preserve"> 三　重</t>
    <phoneticPr fontId="1"/>
  </si>
  <si>
    <t xml:space="preserve"> 滋　賀</t>
    <phoneticPr fontId="1"/>
  </si>
  <si>
    <t xml:space="preserve"> 京　都</t>
    <phoneticPr fontId="1"/>
  </si>
  <si>
    <t xml:space="preserve"> 大　阪</t>
    <phoneticPr fontId="1"/>
  </si>
  <si>
    <t xml:space="preserve"> 兵　庫</t>
    <phoneticPr fontId="1"/>
  </si>
  <si>
    <t xml:space="preserve"> 奈　良</t>
    <phoneticPr fontId="1"/>
  </si>
  <si>
    <t xml:space="preserve"> 和歌山</t>
    <phoneticPr fontId="1"/>
  </si>
  <si>
    <t xml:space="preserve"> 鳥　取</t>
    <phoneticPr fontId="1"/>
  </si>
  <si>
    <t xml:space="preserve"> 島　根</t>
    <phoneticPr fontId="1"/>
  </si>
  <si>
    <t xml:space="preserve"> 岡　山</t>
    <phoneticPr fontId="1"/>
  </si>
  <si>
    <t xml:space="preserve"> 広　島</t>
    <phoneticPr fontId="1"/>
  </si>
  <si>
    <t xml:space="preserve"> 山　口</t>
    <phoneticPr fontId="1"/>
  </si>
  <si>
    <t xml:space="preserve"> 徳　島</t>
    <phoneticPr fontId="1"/>
  </si>
  <si>
    <t xml:space="preserve"> 香　川</t>
    <phoneticPr fontId="1"/>
  </si>
  <si>
    <t xml:space="preserve"> 高　知</t>
    <phoneticPr fontId="1"/>
  </si>
  <si>
    <t xml:space="preserve"> 福　岡</t>
    <phoneticPr fontId="1"/>
  </si>
  <si>
    <t xml:space="preserve"> 佐　賀</t>
    <phoneticPr fontId="1"/>
  </si>
  <si>
    <t xml:space="preserve"> 長　崎</t>
    <phoneticPr fontId="1"/>
  </si>
  <si>
    <t xml:space="preserve"> 熊　本</t>
    <phoneticPr fontId="1"/>
  </si>
  <si>
    <t xml:space="preserve"> 大　分</t>
    <phoneticPr fontId="1"/>
  </si>
  <si>
    <t xml:space="preserve"> 宮　崎</t>
    <phoneticPr fontId="1"/>
  </si>
  <si>
    <t xml:space="preserve"> 鹿児島</t>
    <phoneticPr fontId="1"/>
  </si>
  <si>
    <t xml:space="preserve"> 沖　縄</t>
    <phoneticPr fontId="1"/>
  </si>
  <si>
    <t>罹患率</t>
    <rPh sb="0" eb="3">
      <t>リカンリツ</t>
    </rPh>
    <phoneticPr fontId="1"/>
  </si>
  <si>
    <t>順位</t>
    <rPh sb="0" eb="2">
      <t>ジュンイ</t>
    </rPh>
    <phoneticPr fontId="1"/>
  </si>
  <si>
    <t>順位</t>
    <rPh sb="0" eb="2">
      <t>ジュンイ</t>
    </rPh>
    <phoneticPr fontId="30"/>
  </si>
  <si>
    <t>菌陽性数</t>
    <rPh sb="0" eb="1">
      <t>キン</t>
    </rPh>
    <rPh sb="1" eb="3">
      <t>ヨウセイ</t>
    </rPh>
    <rPh sb="3" eb="4">
      <t>スウ</t>
    </rPh>
    <phoneticPr fontId="1"/>
  </si>
  <si>
    <t>順位</t>
    <rPh sb="0" eb="2">
      <t>ジュンイ</t>
    </rPh>
    <phoneticPr fontId="1"/>
  </si>
  <si>
    <t>率</t>
    <rPh sb="0" eb="1">
      <t>リツ</t>
    </rPh>
    <phoneticPr fontId="1"/>
  </si>
  <si>
    <t>順位</t>
    <rPh sb="0" eb="2">
      <t>ジュンイ</t>
    </rPh>
    <phoneticPr fontId="1"/>
  </si>
  <si>
    <t>式</t>
    <rPh sb="0" eb="1">
      <t>シキ</t>
    </rPh>
    <phoneticPr fontId="1"/>
  </si>
  <si>
    <t>〔罹患率〕</t>
    <rPh sb="1" eb="4">
      <t>リカンリツ</t>
    </rPh>
    <phoneticPr fontId="1"/>
  </si>
  <si>
    <t>菌陽性
罹患率</t>
    <rPh sb="0" eb="3">
      <t>キン</t>
    </rPh>
    <rPh sb="4" eb="7">
      <t>リカンリツ</t>
    </rPh>
    <phoneticPr fontId="1"/>
  </si>
  <si>
    <t>喀痰塗抹
陽性罹患率</t>
    <rPh sb="0" eb="2">
      <t>カクタン</t>
    </rPh>
    <rPh sb="2" eb="3">
      <t>ト</t>
    </rPh>
    <rPh sb="3" eb="4">
      <t>マツ</t>
    </rPh>
    <rPh sb="5" eb="7">
      <t>ヨウセイ</t>
    </rPh>
    <rPh sb="7" eb="10">
      <t>リカン</t>
    </rPh>
    <phoneticPr fontId="1"/>
  </si>
  <si>
    <t>率</t>
    <rPh sb="0" eb="1">
      <t>リツ</t>
    </rPh>
    <phoneticPr fontId="1"/>
  </si>
  <si>
    <t>順位</t>
    <rPh sb="0" eb="2">
      <t>ジュンイ</t>
    </rPh>
    <phoneticPr fontId="1"/>
  </si>
  <si>
    <t>再掲罹患数</t>
    <rPh sb="0" eb="2">
      <t>サイケイ</t>
    </rPh>
    <rPh sb="2" eb="5">
      <t>リカンスウ</t>
    </rPh>
    <phoneticPr fontId="1"/>
  </si>
  <si>
    <t>別掲罹患数</t>
    <rPh sb="0" eb="2">
      <t>ベッケイ</t>
    </rPh>
    <rPh sb="2" eb="5">
      <t>リカンスウ</t>
    </rPh>
    <phoneticPr fontId="1"/>
  </si>
  <si>
    <t>再掲塗抹</t>
    <rPh sb="0" eb="2">
      <t>サイケイ</t>
    </rPh>
    <rPh sb="2" eb="4">
      <t>トマツ</t>
    </rPh>
    <phoneticPr fontId="1"/>
  </si>
  <si>
    <t>再掲その他</t>
    <rPh sb="0" eb="2">
      <t>サイケイ</t>
    </rPh>
    <rPh sb="4" eb="5">
      <t>タ</t>
    </rPh>
    <phoneticPr fontId="1"/>
  </si>
  <si>
    <t>その他の菌陽性率</t>
    <rPh sb="2" eb="3">
      <t>タ</t>
    </rPh>
    <rPh sb="4" eb="5">
      <t>キン</t>
    </rPh>
    <rPh sb="5" eb="7">
      <t>ヨウセイ</t>
    </rPh>
    <rPh sb="7" eb="8">
      <t>リツ</t>
    </rPh>
    <phoneticPr fontId="1"/>
  </si>
  <si>
    <t>注：率は小数点第２位で四捨五入。同率の場合は，さらに下位まで算出して順位(率が低い順)決定。罹患率＝年間新登録患者数÷総人口×10万</t>
    <rPh sb="0" eb="1">
      <t>チュウ</t>
    </rPh>
    <rPh sb="2" eb="3">
      <t>リツ</t>
    </rPh>
    <rPh sb="4" eb="7">
      <t>ショウスウテン</t>
    </rPh>
    <rPh sb="7" eb="8">
      <t>ダイ</t>
    </rPh>
    <rPh sb="9" eb="10">
      <t>イ</t>
    </rPh>
    <rPh sb="11" eb="15">
      <t>シシャゴニュウ</t>
    </rPh>
    <rPh sb="16" eb="18">
      <t>ドウリツ</t>
    </rPh>
    <rPh sb="19" eb="21">
      <t>バアイ</t>
    </rPh>
    <rPh sb="26" eb="28">
      <t>カイ</t>
    </rPh>
    <rPh sb="30" eb="32">
      <t>サンシュツ</t>
    </rPh>
    <rPh sb="34" eb="36">
      <t>ジュンイ</t>
    </rPh>
    <rPh sb="37" eb="38">
      <t>リツ</t>
    </rPh>
    <rPh sb="39" eb="40">
      <t>ヒク</t>
    </rPh>
    <rPh sb="41" eb="42">
      <t>ジュン</t>
    </rPh>
    <rPh sb="43" eb="45">
      <t>ケッテイ</t>
    </rPh>
    <phoneticPr fontId="1"/>
  </si>
  <si>
    <t>再掲人口(2021)</t>
    <rPh sb="0" eb="2">
      <t>サイケイ</t>
    </rPh>
    <rPh sb="2" eb="4">
      <t>ジンコウ</t>
    </rPh>
    <phoneticPr fontId="1"/>
  </si>
  <si>
    <r>
      <t>注：率は小数点第２位で四捨五入。同率の場合は，さらに下位まで算出して順位(率が低い順)決定。罹患率＝年間新登録患者数÷</t>
    </r>
    <r>
      <rPr>
        <sz val="11"/>
        <color indexed="10"/>
        <rFont val="Meiryo UI"/>
        <family val="3"/>
        <charset val="128"/>
      </rPr>
      <t>総数</t>
    </r>
    <r>
      <rPr>
        <sz val="11"/>
        <rFont val="Meiryo UI"/>
        <family val="3"/>
        <charset val="128"/>
      </rPr>
      <t>×10万　○は1位～5位，△は43位～47位</t>
    </r>
    <rPh sb="0" eb="1">
      <t>チュウ</t>
    </rPh>
    <rPh sb="2" eb="3">
      <t>リツ</t>
    </rPh>
    <rPh sb="4" eb="7">
      <t>ショウスウテン</t>
    </rPh>
    <rPh sb="7" eb="8">
      <t>ダイ</t>
    </rPh>
    <rPh sb="9" eb="10">
      <t>イ</t>
    </rPh>
    <rPh sb="11" eb="15">
      <t>シシャゴニュウ</t>
    </rPh>
    <rPh sb="16" eb="18">
      <t>ドウリツ</t>
    </rPh>
    <rPh sb="19" eb="21">
      <t>バアイ</t>
    </rPh>
    <rPh sb="26" eb="28">
      <t>カイ</t>
    </rPh>
    <rPh sb="30" eb="32">
      <t>サンシュツ</t>
    </rPh>
    <rPh sb="34" eb="36">
      <t>ジュンイ</t>
    </rPh>
    <rPh sb="37" eb="38">
      <t>リツ</t>
    </rPh>
    <rPh sb="39" eb="40">
      <t>ヒク</t>
    </rPh>
    <rPh sb="41" eb="42">
      <t>ジュン</t>
    </rPh>
    <rPh sb="43" eb="45">
      <t>ケッテイ</t>
    </rPh>
    <rPh sb="46" eb="49">
      <t>リカンリツ</t>
    </rPh>
    <rPh sb="50" eb="52">
      <t>ネンカン</t>
    </rPh>
    <rPh sb="52" eb="53">
      <t>シン</t>
    </rPh>
    <rPh sb="53" eb="55">
      <t>トウロク</t>
    </rPh>
    <rPh sb="55" eb="57">
      <t>カンジャ</t>
    </rPh>
    <rPh sb="57" eb="58">
      <t>スウ</t>
    </rPh>
    <rPh sb="59" eb="60">
      <t>フサ</t>
    </rPh>
    <rPh sb="60" eb="61">
      <t>スウ</t>
    </rPh>
    <rPh sb="64" eb="65">
      <t>マン</t>
    </rPh>
    <rPh sb="69" eb="70">
      <t>イ</t>
    </rPh>
    <rPh sb="72" eb="73">
      <t>イ</t>
    </rPh>
    <rPh sb="78" eb="79">
      <t>イ</t>
    </rPh>
    <rPh sb="82" eb="83">
      <t>イ</t>
    </rPh>
    <phoneticPr fontId="1"/>
  </si>
  <si>
    <t>　</t>
    <phoneticPr fontId="1"/>
  </si>
  <si>
    <t>札　　幌　　市</t>
    <phoneticPr fontId="1"/>
  </si>
  <si>
    <t>仙　　台　　市</t>
    <phoneticPr fontId="1"/>
  </si>
  <si>
    <t>さ い た ま 市</t>
    <phoneticPr fontId="1"/>
  </si>
  <si>
    <t>千　　葉　　市</t>
    <phoneticPr fontId="1"/>
  </si>
  <si>
    <t>横　　浜　　市</t>
    <phoneticPr fontId="1"/>
  </si>
  <si>
    <t>川　　崎　　市</t>
    <phoneticPr fontId="1"/>
  </si>
  <si>
    <t>相　模　原　市</t>
    <rPh sb="0" eb="1">
      <t>ソウ</t>
    </rPh>
    <rPh sb="2" eb="3">
      <t>モ</t>
    </rPh>
    <rPh sb="4" eb="5">
      <t>ハラ</t>
    </rPh>
    <rPh sb="6" eb="7">
      <t>シ</t>
    </rPh>
    <phoneticPr fontId="1"/>
  </si>
  <si>
    <t>新　　潟　　市</t>
    <rPh sb="0" eb="1">
      <t>シン</t>
    </rPh>
    <rPh sb="3" eb="4">
      <t>カタ</t>
    </rPh>
    <rPh sb="6" eb="7">
      <t>シ</t>
    </rPh>
    <phoneticPr fontId="1"/>
  </si>
  <si>
    <t>静　　岡　　市</t>
    <rPh sb="0" eb="1">
      <t>セイ</t>
    </rPh>
    <rPh sb="3" eb="4">
      <t>オカ</t>
    </rPh>
    <rPh sb="6" eb="7">
      <t>シ</t>
    </rPh>
    <phoneticPr fontId="1"/>
  </si>
  <si>
    <t>浜　　松　　市</t>
    <rPh sb="0" eb="1">
      <t>ハマ</t>
    </rPh>
    <rPh sb="3" eb="4">
      <t>マツ</t>
    </rPh>
    <rPh sb="6" eb="7">
      <t>シ</t>
    </rPh>
    <phoneticPr fontId="1"/>
  </si>
  <si>
    <t>名　古　屋　市</t>
    <phoneticPr fontId="1"/>
  </si>
  <si>
    <t>京　　都　　市</t>
    <phoneticPr fontId="1"/>
  </si>
  <si>
    <t>大　　阪　　市</t>
    <phoneticPr fontId="1"/>
  </si>
  <si>
    <t>堺　　　　　 市</t>
    <rPh sb="0" eb="1">
      <t>サカイ</t>
    </rPh>
    <rPh sb="7" eb="8">
      <t>シ</t>
    </rPh>
    <phoneticPr fontId="1"/>
  </si>
  <si>
    <t>神　　戸　　市</t>
    <phoneticPr fontId="1"/>
  </si>
  <si>
    <t>岡　　山　　市</t>
    <rPh sb="0" eb="1">
      <t>オカ</t>
    </rPh>
    <rPh sb="3" eb="4">
      <t>ヤマ</t>
    </rPh>
    <rPh sb="6" eb="7">
      <t>シ</t>
    </rPh>
    <phoneticPr fontId="1"/>
  </si>
  <si>
    <t>広　　島　　市</t>
    <phoneticPr fontId="1"/>
  </si>
  <si>
    <t>北　九　州　市</t>
    <phoneticPr fontId="1"/>
  </si>
  <si>
    <t>福　　岡　　市</t>
    <phoneticPr fontId="1"/>
  </si>
  <si>
    <t>熊　　本　　市</t>
    <rPh sb="0" eb="1">
      <t>クマ</t>
    </rPh>
    <rPh sb="3" eb="4">
      <t>ホン</t>
    </rPh>
    <rPh sb="6" eb="7">
      <t>シ</t>
    </rPh>
    <phoneticPr fontId="1"/>
  </si>
  <si>
    <t>（再　掲）</t>
    <rPh sb="1" eb="2">
      <t>サイ</t>
    </rPh>
    <rPh sb="3" eb="4">
      <t>ケイ</t>
    </rPh>
    <phoneticPr fontId="3"/>
  </si>
  <si>
    <t xml:space="preserve"> 　　全　国</t>
    <phoneticPr fontId="1"/>
  </si>
  <si>
    <t>　　 北海道</t>
    <phoneticPr fontId="1"/>
  </si>
  <si>
    <t>　　 沖　縄</t>
    <phoneticPr fontId="1"/>
  </si>
  <si>
    <t xml:space="preserve"> 　　鹿児島</t>
    <phoneticPr fontId="1"/>
  </si>
  <si>
    <t>　　 宮　崎</t>
    <phoneticPr fontId="1"/>
  </si>
  <si>
    <t>　　 大　分</t>
    <phoneticPr fontId="1"/>
  </si>
  <si>
    <t>　　 熊　本</t>
    <phoneticPr fontId="1"/>
  </si>
  <si>
    <t xml:space="preserve"> 　　長　崎</t>
    <phoneticPr fontId="1"/>
  </si>
  <si>
    <t>　　 青　森</t>
    <phoneticPr fontId="1"/>
  </si>
  <si>
    <t xml:space="preserve"> 　　岩　手</t>
    <phoneticPr fontId="1"/>
  </si>
  <si>
    <t xml:space="preserve"> 　　宮　城</t>
    <phoneticPr fontId="1"/>
  </si>
  <si>
    <t xml:space="preserve"> 　　秋　田</t>
    <phoneticPr fontId="1"/>
  </si>
  <si>
    <t xml:space="preserve"> 　　山　形</t>
    <phoneticPr fontId="1"/>
  </si>
  <si>
    <t xml:space="preserve"> 　　福　島</t>
    <phoneticPr fontId="1"/>
  </si>
  <si>
    <t xml:space="preserve"> 　　茨　城</t>
    <phoneticPr fontId="1"/>
  </si>
  <si>
    <t xml:space="preserve"> 　　栃　木</t>
    <phoneticPr fontId="1"/>
  </si>
  <si>
    <t xml:space="preserve"> 　　群　馬</t>
    <phoneticPr fontId="1"/>
  </si>
  <si>
    <t xml:space="preserve"> 　　埼　玉</t>
    <phoneticPr fontId="1"/>
  </si>
  <si>
    <t xml:space="preserve"> 　　千　葉</t>
    <phoneticPr fontId="1"/>
  </si>
  <si>
    <t xml:space="preserve"> 　　東　京</t>
    <phoneticPr fontId="1"/>
  </si>
  <si>
    <t xml:space="preserve"> 　　神奈川</t>
    <phoneticPr fontId="1"/>
  </si>
  <si>
    <t xml:space="preserve"> 　　新　潟</t>
    <phoneticPr fontId="1"/>
  </si>
  <si>
    <t xml:space="preserve"> 　　富　山</t>
    <phoneticPr fontId="1"/>
  </si>
  <si>
    <t xml:space="preserve"> 　　石　川</t>
    <phoneticPr fontId="1"/>
  </si>
  <si>
    <t xml:space="preserve"> 　　福　井</t>
    <phoneticPr fontId="1"/>
  </si>
  <si>
    <t xml:space="preserve"> 　　山　梨</t>
    <phoneticPr fontId="1"/>
  </si>
  <si>
    <t xml:space="preserve"> 　　長　野</t>
    <phoneticPr fontId="1"/>
  </si>
  <si>
    <t xml:space="preserve"> 　　岐　阜</t>
    <phoneticPr fontId="1"/>
  </si>
  <si>
    <t xml:space="preserve"> 　　静　岡</t>
    <phoneticPr fontId="1"/>
  </si>
  <si>
    <t xml:space="preserve"> 　　愛　知</t>
    <phoneticPr fontId="1"/>
  </si>
  <si>
    <t xml:space="preserve"> 　　三　重</t>
    <phoneticPr fontId="1"/>
  </si>
  <si>
    <t xml:space="preserve"> 　　滋　賀</t>
    <phoneticPr fontId="1"/>
  </si>
  <si>
    <t xml:space="preserve"> 　　京　都</t>
    <phoneticPr fontId="1"/>
  </si>
  <si>
    <t xml:space="preserve"> 　　大　阪</t>
    <phoneticPr fontId="1"/>
  </si>
  <si>
    <t xml:space="preserve"> 　　兵　庫</t>
    <phoneticPr fontId="1"/>
  </si>
  <si>
    <t xml:space="preserve"> 　　奈　良</t>
    <phoneticPr fontId="1"/>
  </si>
  <si>
    <t xml:space="preserve"> 　　和歌山</t>
    <phoneticPr fontId="1"/>
  </si>
  <si>
    <t xml:space="preserve"> 　　鳥　取</t>
    <phoneticPr fontId="1"/>
  </si>
  <si>
    <t xml:space="preserve"> 　　島　根</t>
    <phoneticPr fontId="1"/>
  </si>
  <si>
    <t xml:space="preserve"> 　　岡　山</t>
    <phoneticPr fontId="1"/>
  </si>
  <si>
    <t xml:space="preserve"> 　　広　島</t>
    <phoneticPr fontId="1"/>
  </si>
  <si>
    <t xml:space="preserve"> 　　山　口</t>
    <phoneticPr fontId="1"/>
  </si>
  <si>
    <t xml:space="preserve"> 　　徳　島</t>
    <phoneticPr fontId="1"/>
  </si>
  <si>
    <t xml:space="preserve"> 　　香　川</t>
    <phoneticPr fontId="1"/>
  </si>
  <si>
    <t xml:space="preserve"> 　　高　知</t>
    <phoneticPr fontId="1"/>
  </si>
  <si>
    <t xml:space="preserve"> 　　福　岡</t>
    <phoneticPr fontId="1"/>
  </si>
  <si>
    <t xml:space="preserve"> 　　佐　賀</t>
    <phoneticPr fontId="1"/>
  </si>
  <si>
    <t>（再　掲）</t>
    <rPh sb="1" eb="2">
      <t>サイ</t>
    </rPh>
    <rPh sb="3" eb="4">
      <t>ケイ</t>
    </rPh>
    <phoneticPr fontId="1"/>
  </si>
  <si>
    <t>　　</t>
    <phoneticPr fontId="1"/>
  </si>
  <si>
    <t>　　　　　　　　　　　　　　　　　</t>
    <phoneticPr fontId="1"/>
  </si>
  <si>
    <t>資料：結核登録者情報調査年報集計結果，厚生労働省　　</t>
    <phoneticPr fontId="1"/>
  </si>
  <si>
    <t xml:space="preserve"> 　　愛　媛</t>
    <phoneticPr fontId="1"/>
  </si>
  <si>
    <t>神戸市</t>
    <phoneticPr fontId="1"/>
  </si>
  <si>
    <t>岡山市</t>
    <rPh sb="0" eb="1">
      <t>オカ</t>
    </rPh>
    <rPh sb="1" eb="2">
      <t>ヤマ</t>
    </rPh>
    <rPh sb="2" eb="3">
      <t>シ</t>
    </rPh>
    <phoneticPr fontId="1"/>
  </si>
  <si>
    <t xml:space="preserve"> 愛　媛</t>
    <phoneticPr fontId="1"/>
  </si>
  <si>
    <t>都道府県別にみた全結核罹患率（2022年）</t>
    <rPh sb="0" eb="4">
      <t>トドウフケン</t>
    </rPh>
    <rPh sb="4" eb="5">
      <t>ベツ</t>
    </rPh>
    <rPh sb="8" eb="9">
      <t>ゼン</t>
    </rPh>
    <rPh sb="9" eb="11">
      <t>ケッカク</t>
    </rPh>
    <rPh sb="11" eb="14">
      <t>リカンリツ</t>
    </rPh>
    <rPh sb="19" eb="20">
      <t>ネン</t>
    </rPh>
    <phoneticPr fontId="1"/>
  </si>
  <si>
    <t>　2022年の都道府県別全結核罹患率は、大阪府（12.7）が最高で、次いで大分県（10.8）、長崎県（10.7）、徳島県（10.7）、和歌山県（10.4）の順となっています。一方、最低は福島県（4.6）、山形県（4.6）、次いで新潟県（4.9）、岩手県（5.1）、長野県（5.2）の順で10を下回った都道府県の数は、40となっています。また、政令指定都市の中では、高い方で大阪市（17.4）、堺市（14.6）、名古屋市（12.2）、低い方で札幌市（4.7）、新潟市（5.5）、仙台市（5.9）の順となっており、かなりの格差があります。　　</t>
    <rPh sb="20" eb="23">
      <t>オオサカフ</t>
    </rPh>
    <rPh sb="37" eb="40">
      <t>オオイタケン</t>
    </rPh>
    <rPh sb="47" eb="49">
      <t>ナガサキ</t>
    </rPh>
    <rPh sb="57" eb="59">
      <t>トクシマ</t>
    </rPh>
    <rPh sb="67" eb="70">
      <t>ワカヤマ</t>
    </rPh>
    <rPh sb="93" eb="95">
      <t>フクシマ</t>
    </rPh>
    <rPh sb="102" eb="104">
      <t>ヤマガタ</t>
    </rPh>
    <rPh sb="114" eb="116">
      <t>ニイガタ</t>
    </rPh>
    <rPh sb="123" eb="125">
      <t>イワテ</t>
    </rPh>
    <rPh sb="132" eb="134">
      <t>ナガノ</t>
    </rPh>
    <rPh sb="196" eb="197">
      <t>サカイ</t>
    </rPh>
    <rPh sb="238" eb="240">
      <t>センダイ</t>
    </rPh>
    <phoneticPr fontId="1"/>
  </si>
  <si>
    <t>修正した菌陽性率・順位(7/27)</t>
    <rPh sb="0" eb="2">
      <t>シュウセイ</t>
    </rPh>
    <rPh sb="4" eb="5">
      <t>キン</t>
    </rPh>
    <rPh sb="5" eb="7">
      <t>ヨウセイ</t>
    </rPh>
    <rPh sb="7" eb="8">
      <t>リツ</t>
    </rPh>
    <rPh sb="9" eb="11">
      <t>ジュンイ</t>
    </rPh>
    <phoneticPr fontId="1"/>
  </si>
  <si>
    <t>罹患率の白抜きのグラフは罹患率10未満の地域である。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</si>
</sst>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_);[Red]\(0.0\)"/>
    <numFmt numFmtId="177" formatCode="0_);[Red]\(0\)"/>
    <numFmt numFmtId="178" formatCode="0;[Red]0"/>
    <numFmt numFmtId="179" formatCode="0.0;[Red]0.0"/>
    <numFmt numFmtId="180" formatCode="0.00_ "/>
    <numFmt numFmtId="181" formatCode="#,##0_);\(#,##0\)"/>
    <numFmt numFmtId="182" formatCode="0.0_ "/>
    <numFmt numFmtId="183" formatCode="0_ "/>
    <numFmt numFmtId="184" formatCode="\(0\)"/>
    <numFmt numFmtId="185" formatCode="0.0"/>
    <numFmt numFmtId="186" formatCode="0.00_);[Red]\(0.00\)"/>
  </numFmts>
  <fonts count="4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3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17"/>
      <name val="Meiryo UI"/>
      <family val="3"/>
      <charset val="128"/>
    </font>
    <font>
      <b/>
      <sz val="11"/>
      <color indexed="17"/>
      <name val="Meiryo UI"/>
      <family val="3"/>
      <charset val="128"/>
    </font>
    <font>
      <b/>
      <sz val="11"/>
      <color indexed="48"/>
      <name val="Meiryo UI"/>
      <family val="3"/>
      <charset val="128"/>
    </font>
    <font>
      <sz val="11"/>
      <color indexed="12"/>
      <name val="Meiryo UI"/>
      <family val="3"/>
      <charset val="128"/>
    </font>
    <font>
      <sz val="11"/>
      <color indexed="53"/>
      <name val="Meiryo UI"/>
      <family val="3"/>
      <charset val="128"/>
    </font>
    <font>
      <sz val="11"/>
      <color indexed="48"/>
      <name val="Meiryo UI"/>
      <family val="3"/>
      <charset val="128"/>
    </font>
    <font>
      <sz val="11"/>
      <color indexed="57"/>
      <name val="Meiryo UI"/>
      <family val="3"/>
      <charset val="128"/>
    </font>
    <font>
      <sz val="11"/>
      <color rgb="FF0000FF"/>
      <name val="Meiryo UI"/>
      <family val="3"/>
      <charset val="128"/>
    </font>
    <font>
      <sz val="11"/>
      <color indexed="10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/>
      <right style="medium">
        <color rgb="FF7030A0"/>
      </right>
      <top/>
      <bottom/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medium">
        <color auto="1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9" fillId="0" borderId="0"/>
    <xf numFmtId="0" fontId="21" fillId="4" borderId="0" applyNumberFormat="0" applyBorder="0" applyAlignment="0" applyProtection="0">
      <alignment vertical="center"/>
    </xf>
    <xf numFmtId="0" fontId="28" fillId="0" borderId="0"/>
    <xf numFmtId="38" fontId="28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top"/>
    </xf>
    <xf numFmtId="182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18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24" fillId="0" borderId="0" xfId="0" applyFont="1" applyAlignment="1">
      <alignment horizontal="distributed" vertical="center" shrinkToFit="1"/>
    </xf>
    <xf numFmtId="0" fontId="26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182" fontId="23" fillId="0" borderId="0" xfId="0" applyNumberFormat="1" applyFont="1">
      <alignment vertical="center"/>
    </xf>
    <xf numFmtId="182" fontId="23" fillId="0" borderId="0" xfId="0" applyNumberFormat="1" applyFont="1" applyAlignment="1">
      <alignment vertical="top"/>
    </xf>
    <xf numFmtId="184" fontId="23" fillId="0" borderId="0" xfId="0" applyNumberFormat="1" applyFont="1">
      <alignment vertical="center"/>
    </xf>
    <xf numFmtId="177" fontId="23" fillId="0" borderId="0" xfId="0" applyNumberFormat="1" applyFont="1">
      <alignment vertical="center"/>
    </xf>
    <xf numFmtId="177" fontId="22" fillId="0" borderId="0" xfId="0" applyNumberFormat="1" applyFont="1" applyAlignment="1">
      <alignment horizontal="right" vertical="center"/>
    </xf>
    <xf numFmtId="0" fontId="29" fillId="0" borderId="0" xfId="0" applyFont="1">
      <alignment vertical="center"/>
    </xf>
    <xf numFmtId="177" fontId="23" fillId="0" borderId="0" xfId="0" applyNumberFormat="1" applyFont="1" applyAlignment="1">
      <alignment horizontal="right" vertical="center"/>
    </xf>
    <xf numFmtId="176" fontId="23" fillId="0" borderId="0" xfId="0" applyNumberFormat="1" applyFont="1">
      <alignment vertical="center"/>
    </xf>
    <xf numFmtId="176" fontId="22" fillId="0" borderId="0" xfId="0" applyNumberFormat="1" applyFont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6" fontId="22" fillId="0" borderId="0" xfId="0" applyNumberFormat="1" applyFont="1">
      <alignment vertical="center"/>
    </xf>
    <xf numFmtId="182" fontId="22" fillId="0" borderId="0" xfId="0" applyNumberFormat="1" applyFont="1" applyAlignment="1">
      <alignment horizontal="center" vertical="center" wrapText="1"/>
    </xf>
    <xf numFmtId="182" fontId="22" fillId="0" borderId="26" xfId="0" applyNumberFormat="1" applyFont="1" applyBorder="1" applyAlignment="1">
      <alignment horizontal="right" vertical="center"/>
    </xf>
    <xf numFmtId="0" fontId="22" fillId="0" borderId="26" xfId="0" applyFont="1" applyBorder="1">
      <alignment vertical="center"/>
    </xf>
    <xf numFmtId="0" fontId="23" fillId="0" borderId="26" xfId="0" applyFont="1" applyBorder="1">
      <alignment vertical="center"/>
    </xf>
    <xf numFmtId="182" fontId="22" fillId="0" borderId="29" xfId="0" applyNumberFormat="1" applyFont="1" applyBorder="1" applyAlignment="1">
      <alignment horizontal="right" vertical="center"/>
    </xf>
    <xf numFmtId="0" fontId="22" fillId="0" borderId="29" xfId="0" applyFont="1" applyBorder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43" applyFont="1"/>
    <xf numFmtId="0" fontId="9" fillId="0" borderId="29" xfId="0" applyFont="1" applyBorder="1" applyAlignment="1">
      <alignment horizontal="left" vertical="top" wrapText="1"/>
    </xf>
    <xf numFmtId="0" fontId="22" fillId="0" borderId="27" xfId="0" applyFont="1" applyBorder="1">
      <alignment vertical="center"/>
    </xf>
    <xf numFmtId="0" fontId="22" fillId="0" borderId="28" xfId="0" applyFont="1" applyBorder="1">
      <alignment vertical="center"/>
    </xf>
    <xf numFmtId="182" fontId="22" fillId="0" borderId="28" xfId="0" applyNumberFormat="1" applyFont="1" applyBorder="1">
      <alignment vertical="center"/>
    </xf>
    <xf numFmtId="0" fontId="22" fillId="0" borderId="30" xfId="0" applyFont="1" applyBorder="1">
      <alignment vertical="center"/>
    </xf>
    <xf numFmtId="0" fontId="27" fillId="0" borderId="29" xfId="0" applyFont="1" applyBorder="1" applyAlignment="1">
      <alignment horizontal="left" vertical="center" wrapText="1"/>
    </xf>
    <xf numFmtId="0" fontId="23" fillId="0" borderId="29" xfId="0" applyFont="1" applyBorder="1">
      <alignment vertical="center"/>
    </xf>
    <xf numFmtId="186" fontId="23" fillId="0" borderId="0" xfId="43" applyNumberFormat="1" applyFont="1"/>
    <xf numFmtId="186" fontId="23" fillId="0" borderId="0" xfId="0" applyNumberFormat="1" applyFont="1">
      <alignment vertical="center"/>
    </xf>
    <xf numFmtId="183" fontId="23" fillId="0" borderId="0" xfId="0" applyNumberFormat="1" applyFont="1">
      <alignment vertical="center"/>
    </xf>
    <xf numFmtId="0" fontId="9" fillId="0" borderId="0" xfId="0" applyFont="1" applyAlignment="1">
      <alignment horizontal="left" vertical="center" wrapText="1"/>
    </xf>
    <xf numFmtId="0" fontId="31" fillId="26" borderId="0" xfId="0" applyFont="1" applyFill="1">
      <alignment vertical="center"/>
    </xf>
    <xf numFmtId="0" fontId="31" fillId="28" borderId="0" xfId="0" applyFont="1" applyFill="1" applyAlignment="1">
      <alignment horizontal="center" vertical="center"/>
    </xf>
    <xf numFmtId="0" fontId="31" fillId="26" borderId="0" xfId="0" applyFont="1" applyFill="1" applyAlignment="1">
      <alignment horizontal="center" vertical="center"/>
    </xf>
    <xf numFmtId="0" fontId="31" fillId="27" borderId="0" xfId="0" applyFont="1" applyFill="1" applyAlignment="1">
      <alignment horizontal="center" vertical="center"/>
    </xf>
    <xf numFmtId="0" fontId="31" fillId="0" borderId="0" xfId="0" applyFont="1">
      <alignment vertical="center"/>
    </xf>
    <xf numFmtId="0" fontId="31" fillId="27" borderId="0" xfId="0" applyFont="1" applyFill="1">
      <alignment vertical="center"/>
    </xf>
    <xf numFmtId="0" fontId="31" fillId="0" borderId="20" xfId="0" applyFont="1" applyBorder="1">
      <alignment vertical="center"/>
    </xf>
    <xf numFmtId="38" fontId="31" fillId="28" borderId="0" xfId="44" applyFont="1" applyFill="1">
      <alignment vertical="center"/>
    </xf>
    <xf numFmtId="38" fontId="31" fillId="0" borderId="0" xfId="44" applyFont="1">
      <alignment vertical="center"/>
    </xf>
    <xf numFmtId="38" fontId="31" fillId="0" borderId="31" xfId="44" applyFont="1" applyBorder="1">
      <alignment vertical="center"/>
    </xf>
    <xf numFmtId="185" fontId="31" fillId="0" borderId="0" xfId="0" applyNumberFormat="1" applyFont="1">
      <alignment vertical="center"/>
    </xf>
    <xf numFmtId="38" fontId="31" fillId="0" borderId="0" xfId="44" applyFont="1" applyBorder="1">
      <alignment vertical="center"/>
    </xf>
    <xf numFmtId="185" fontId="31" fillId="0" borderId="0" xfId="0" applyNumberFormat="1" applyFont="1" applyAlignment="1">
      <alignment horizontal="right" vertical="center"/>
    </xf>
    <xf numFmtId="38" fontId="31" fillId="27" borderId="32" xfId="0" applyNumberFormat="1" applyFont="1" applyFill="1" applyBorder="1">
      <alignment vertical="center"/>
    </xf>
    <xf numFmtId="1" fontId="31" fillId="0" borderId="0" xfId="0" applyNumberFormat="1" applyFont="1">
      <alignment vertical="center"/>
    </xf>
    <xf numFmtId="38" fontId="31" fillId="0" borderId="32" xfId="44" applyFont="1" applyBorder="1">
      <alignment vertical="center"/>
    </xf>
    <xf numFmtId="0" fontId="31" fillId="0" borderId="32" xfId="0" applyFont="1" applyBorder="1">
      <alignment vertical="center"/>
    </xf>
    <xf numFmtId="0" fontId="31" fillId="0" borderId="0" xfId="0" applyFont="1" applyAlignment="1">
      <alignment horizontal="right" vertical="center"/>
    </xf>
    <xf numFmtId="0" fontId="31" fillId="0" borderId="21" xfId="0" applyFont="1" applyBorder="1">
      <alignment vertical="center"/>
    </xf>
    <xf numFmtId="38" fontId="31" fillId="0" borderId="32" xfId="0" applyNumberFormat="1" applyFont="1" applyBorder="1">
      <alignment vertical="center"/>
    </xf>
    <xf numFmtId="38" fontId="31" fillId="0" borderId="0" xfId="44" applyFont="1" applyFill="1">
      <alignment vertical="center"/>
    </xf>
    <xf numFmtId="0" fontId="31" fillId="24" borderId="0" xfId="0" applyFont="1" applyFill="1">
      <alignment vertical="center"/>
    </xf>
    <xf numFmtId="0" fontId="31" fillId="24" borderId="22" xfId="0" applyFont="1" applyFill="1" applyBorder="1">
      <alignment vertical="center"/>
    </xf>
    <xf numFmtId="0" fontId="31" fillId="24" borderId="23" xfId="0" applyFont="1" applyFill="1" applyBorder="1">
      <alignment vertical="center"/>
    </xf>
    <xf numFmtId="0" fontId="31" fillId="24" borderId="24" xfId="0" applyFont="1" applyFill="1" applyBorder="1">
      <alignment vertical="center"/>
    </xf>
    <xf numFmtId="0" fontId="31" fillId="24" borderId="20" xfId="0" applyFont="1" applyFill="1" applyBorder="1">
      <alignment vertical="center"/>
    </xf>
    <xf numFmtId="38" fontId="32" fillId="0" borderId="0" xfId="44" applyFont="1">
      <alignment vertical="center"/>
    </xf>
    <xf numFmtId="38" fontId="31" fillId="0" borderId="33" xfId="44" applyFont="1" applyBorder="1">
      <alignment vertical="center"/>
    </xf>
    <xf numFmtId="0" fontId="31" fillId="0" borderId="33" xfId="0" applyFont="1" applyBorder="1">
      <alignment vertical="center"/>
    </xf>
    <xf numFmtId="182" fontId="31" fillId="0" borderId="0" xfId="0" applyNumberFormat="1" applyFont="1">
      <alignment vertical="center"/>
    </xf>
    <xf numFmtId="180" fontId="31" fillId="0" borderId="0" xfId="0" applyNumberFormat="1" applyFont="1">
      <alignment vertical="center"/>
    </xf>
    <xf numFmtId="185" fontId="31" fillId="0" borderId="0" xfId="0" applyNumberFormat="1" applyFont="1" applyAlignment="1">
      <alignment horizontal="center" vertical="center"/>
    </xf>
    <xf numFmtId="177" fontId="31" fillId="0" borderId="0" xfId="0" applyNumberFormat="1" applyFont="1">
      <alignment vertical="center"/>
    </xf>
    <xf numFmtId="0" fontId="31" fillId="27" borderId="32" xfId="0" applyFont="1" applyFill="1" applyBorder="1">
      <alignment vertical="center"/>
    </xf>
    <xf numFmtId="0" fontId="33" fillId="0" borderId="0" xfId="0" applyFont="1">
      <alignment vertical="center"/>
    </xf>
    <xf numFmtId="182" fontId="33" fillId="0" borderId="0" xfId="0" applyNumberFormat="1" applyFont="1">
      <alignment vertical="center"/>
    </xf>
    <xf numFmtId="0" fontId="34" fillId="0" borderId="0" xfId="0" applyFont="1">
      <alignment vertical="center"/>
    </xf>
    <xf numFmtId="0" fontId="31" fillId="0" borderId="0" xfId="0" applyFont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83" fontId="33" fillId="0" borderId="0" xfId="0" applyNumberFormat="1" applyFont="1">
      <alignment vertical="center"/>
    </xf>
    <xf numFmtId="186" fontId="33" fillId="0" borderId="0" xfId="43" applyNumberFormat="1" applyFont="1"/>
    <xf numFmtId="186" fontId="33" fillId="0" borderId="0" xfId="0" applyNumberFormat="1" applyFont="1">
      <alignment vertical="center"/>
    </xf>
    <xf numFmtId="176" fontId="31" fillId="0" borderId="0" xfId="0" applyNumberFormat="1" applyFo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distributed" vertical="center"/>
    </xf>
    <xf numFmtId="182" fontId="35" fillId="0" borderId="0" xfId="0" applyNumberFormat="1" applyFont="1" applyAlignment="1">
      <alignment horizontal="right" vertical="center"/>
    </xf>
    <xf numFmtId="0" fontId="35" fillId="0" borderId="28" xfId="0" applyFont="1" applyBorder="1">
      <alignment vertical="center"/>
    </xf>
    <xf numFmtId="184" fontId="35" fillId="0" borderId="28" xfId="0" applyNumberFormat="1" applyFont="1" applyBorder="1" applyAlignment="1">
      <alignment horizontal="center" vertical="center"/>
    </xf>
    <xf numFmtId="184" fontId="35" fillId="0" borderId="0" xfId="0" applyNumberFormat="1" applyFont="1" applyAlignment="1">
      <alignment horizontal="center" vertical="center"/>
    </xf>
    <xf numFmtId="178" fontId="33" fillId="0" borderId="10" xfId="0" applyNumberFormat="1" applyFont="1" applyBorder="1">
      <alignment vertical="center"/>
    </xf>
    <xf numFmtId="178" fontId="36" fillId="0" borderId="14" xfId="0" applyNumberFormat="1" applyFont="1" applyBorder="1">
      <alignment vertical="center"/>
    </xf>
    <xf numFmtId="179" fontId="37" fillId="0" borderId="16" xfId="0" applyNumberFormat="1" applyFont="1" applyBorder="1">
      <alignment vertical="center"/>
    </xf>
    <xf numFmtId="179" fontId="38" fillId="0" borderId="16" xfId="0" applyNumberFormat="1" applyFont="1" applyBorder="1" applyAlignment="1">
      <alignment horizontal="center" vertical="center"/>
    </xf>
    <xf numFmtId="178" fontId="38" fillId="0" borderId="14" xfId="0" applyNumberFormat="1" applyFont="1" applyBorder="1">
      <alignment vertical="center"/>
    </xf>
    <xf numFmtId="178" fontId="33" fillId="0" borderId="16" xfId="0" applyNumberFormat="1" applyFont="1" applyBorder="1">
      <alignment vertical="center"/>
    </xf>
    <xf numFmtId="178" fontId="36" fillId="0" borderId="16" xfId="0" applyNumberFormat="1" applyFont="1" applyBorder="1" applyAlignment="1">
      <alignment horizontal="center" vertical="center"/>
    </xf>
    <xf numFmtId="178" fontId="39" fillId="0" borderId="14" xfId="0" applyNumberFormat="1" applyFont="1" applyBorder="1">
      <alignment vertical="center"/>
    </xf>
    <xf numFmtId="0" fontId="33" fillId="0" borderId="16" xfId="0" applyFont="1" applyBorder="1">
      <alignment vertical="center"/>
    </xf>
    <xf numFmtId="178" fontId="40" fillId="0" borderId="16" xfId="0" applyNumberFormat="1" applyFont="1" applyBorder="1">
      <alignment vertical="center"/>
    </xf>
    <xf numFmtId="178" fontId="41" fillId="0" borderId="17" xfId="0" applyNumberFormat="1" applyFont="1" applyBorder="1" applyAlignment="1">
      <alignment vertical="center" wrapText="1"/>
    </xf>
    <xf numFmtId="0" fontId="33" fillId="0" borderId="11" xfId="0" applyFont="1" applyBorder="1">
      <alignment vertical="center"/>
    </xf>
    <xf numFmtId="0" fontId="33" fillId="0" borderId="12" xfId="0" applyFont="1" applyBorder="1" applyAlignment="1">
      <alignment horizontal="center" vertical="center" wrapText="1"/>
    </xf>
    <xf numFmtId="179" fontId="37" fillId="0" borderId="15" xfId="0" applyNumberFormat="1" applyFont="1" applyBorder="1" applyAlignment="1">
      <alignment shrinkToFit="1"/>
    </xf>
    <xf numFmtId="179" fontId="37" fillId="0" borderId="15" xfId="0" applyNumberFormat="1" applyFont="1" applyBorder="1" applyAlignment="1">
      <alignment horizontal="center" shrinkToFit="1"/>
    </xf>
    <xf numFmtId="177" fontId="37" fillId="0" borderId="12" xfId="0" applyNumberFormat="1" applyFont="1" applyBorder="1" applyAlignment="1">
      <alignment shrinkToFit="1"/>
    </xf>
    <xf numFmtId="176" fontId="33" fillId="0" borderId="11" xfId="0" applyNumberFormat="1" applyFont="1" applyBorder="1" applyAlignment="1">
      <alignment shrinkToFit="1"/>
    </xf>
    <xf numFmtId="176" fontId="33" fillId="0" borderId="15" xfId="0" applyNumberFormat="1" applyFont="1" applyBorder="1" applyAlignment="1">
      <alignment horizontal="center" shrinkToFit="1"/>
    </xf>
    <xf numFmtId="176" fontId="33" fillId="0" borderId="12" xfId="0" applyNumberFormat="1" applyFont="1" applyBorder="1" applyAlignment="1">
      <alignment shrinkToFit="1"/>
    </xf>
    <xf numFmtId="176" fontId="40" fillId="0" borderId="15" xfId="0" applyNumberFormat="1" applyFont="1" applyBorder="1" applyAlignment="1">
      <alignment shrinkToFit="1"/>
    </xf>
    <xf numFmtId="176" fontId="40" fillId="0" borderId="15" xfId="0" applyNumberFormat="1" applyFont="1" applyBorder="1" applyAlignment="1">
      <alignment horizontal="center" shrinkToFit="1"/>
    </xf>
    <xf numFmtId="0" fontId="40" fillId="0" borderId="15" xfId="0" applyFont="1" applyBorder="1">
      <alignment vertical="center"/>
    </xf>
    <xf numFmtId="0" fontId="41" fillId="0" borderId="11" xfId="0" applyFont="1" applyBorder="1">
      <alignment vertical="center"/>
    </xf>
    <xf numFmtId="182" fontId="37" fillId="0" borderId="10" xfId="0" applyNumberFormat="1" applyFont="1" applyBorder="1">
      <alignment vertical="center"/>
    </xf>
    <xf numFmtId="0" fontId="37" fillId="0" borderId="0" xfId="0" applyFont="1" applyAlignment="1">
      <alignment horizontal="center" vertical="center"/>
    </xf>
    <xf numFmtId="181" fontId="37" fillId="0" borderId="0" xfId="0" applyNumberFormat="1" applyFont="1">
      <alignment vertical="center"/>
    </xf>
    <xf numFmtId="182" fontId="33" fillId="0" borderId="17" xfId="0" applyNumberFormat="1" applyFont="1" applyBorder="1">
      <alignment vertical="center"/>
    </xf>
    <xf numFmtId="181" fontId="42" fillId="0" borderId="13" xfId="0" applyNumberFormat="1" applyFont="1" applyBorder="1">
      <alignment vertical="center"/>
    </xf>
    <xf numFmtId="182" fontId="40" fillId="0" borderId="0" xfId="0" applyNumberFormat="1" applyFont="1">
      <alignment vertical="center"/>
    </xf>
    <xf numFmtId="0" fontId="40" fillId="0" borderId="0" xfId="0" applyFont="1" applyAlignment="1">
      <alignment horizontal="center" vertical="center"/>
    </xf>
    <xf numFmtId="0" fontId="40" fillId="0" borderId="14" xfId="0" applyFont="1" applyBorder="1">
      <alignment vertical="center"/>
    </xf>
    <xf numFmtId="0" fontId="43" fillId="0" borderId="0" xfId="0" applyFont="1">
      <alignment vertical="center"/>
    </xf>
    <xf numFmtId="182" fontId="33" fillId="24" borderId="19" xfId="0" applyNumberFormat="1" applyFont="1" applyFill="1" applyBorder="1">
      <alignment vertical="center"/>
    </xf>
    <xf numFmtId="0" fontId="33" fillId="0" borderId="18" xfId="0" applyFont="1" applyBorder="1">
      <alignment vertical="center"/>
    </xf>
    <xf numFmtId="0" fontId="33" fillId="0" borderId="13" xfId="0" applyFont="1" applyBorder="1">
      <alignment vertical="center"/>
    </xf>
    <xf numFmtId="176" fontId="40" fillId="0" borderId="0" xfId="0" applyNumberFormat="1" applyFont="1" applyAlignment="1">
      <alignment shrinkToFit="1"/>
    </xf>
    <xf numFmtId="176" fontId="40" fillId="0" borderId="0" xfId="0" applyNumberFormat="1" applyFont="1" applyAlignment="1">
      <alignment horizontal="center" shrinkToFit="1"/>
    </xf>
    <xf numFmtId="0" fontId="40" fillId="0" borderId="0" xfId="0" applyFont="1">
      <alignment vertical="center"/>
    </xf>
    <xf numFmtId="0" fontId="40" fillId="0" borderId="0" xfId="0" applyFont="1" applyAlignment="1">
      <alignment horizontal="center" vertical="center" wrapText="1"/>
    </xf>
    <xf numFmtId="182" fontId="33" fillId="0" borderId="19" xfId="0" applyNumberFormat="1" applyFont="1" applyBorder="1">
      <alignment vertical="center"/>
    </xf>
    <xf numFmtId="1" fontId="33" fillId="0" borderId="13" xfId="0" applyNumberFormat="1" applyFont="1" applyBorder="1" applyAlignment="1">
      <alignment horizontal="right" vertical="center"/>
    </xf>
    <xf numFmtId="180" fontId="40" fillId="0" borderId="0" xfId="0" applyNumberFormat="1" applyFont="1" applyAlignment="1">
      <alignment horizontal="center" vertical="center"/>
    </xf>
    <xf numFmtId="183" fontId="33" fillId="0" borderId="0" xfId="0" applyNumberFormat="1" applyFont="1" applyAlignment="1">
      <alignment horizontal="center" vertical="center"/>
    </xf>
    <xf numFmtId="180" fontId="40" fillId="0" borderId="0" xfId="0" applyNumberFormat="1" applyFont="1">
      <alignment vertical="center"/>
    </xf>
    <xf numFmtId="182" fontId="44" fillId="0" borderId="0" xfId="0" applyNumberFormat="1" applyFont="1">
      <alignment vertical="center"/>
    </xf>
    <xf numFmtId="0" fontId="33" fillId="0" borderId="19" xfId="0" applyFont="1" applyBorder="1">
      <alignment vertical="center"/>
    </xf>
    <xf numFmtId="0" fontId="40" fillId="0" borderId="18" xfId="0" applyFont="1" applyBorder="1">
      <alignment vertical="center"/>
    </xf>
    <xf numFmtId="176" fontId="33" fillId="0" borderId="19" xfId="0" applyNumberFormat="1" applyFont="1" applyBorder="1">
      <alignment vertical="center"/>
    </xf>
    <xf numFmtId="0" fontId="33" fillId="0" borderId="15" xfId="0" applyFont="1" applyBorder="1">
      <alignment vertical="center"/>
    </xf>
    <xf numFmtId="0" fontId="33" fillId="0" borderId="25" xfId="0" applyFont="1" applyBorder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12" xfId="0" applyFont="1" applyBorder="1">
      <alignment vertical="center"/>
    </xf>
    <xf numFmtId="180" fontId="40" fillId="0" borderId="15" xfId="0" applyNumberFormat="1" applyFont="1" applyBorder="1">
      <alignment vertical="center"/>
    </xf>
    <xf numFmtId="182" fontId="33" fillId="0" borderId="16" xfId="0" applyNumberFormat="1" applyFont="1" applyBorder="1">
      <alignment vertical="center"/>
    </xf>
    <xf numFmtId="0" fontId="33" fillId="0" borderId="16" xfId="0" applyFont="1" applyBorder="1" applyAlignment="1">
      <alignment horizontal="center" vertical="center"/>
    </xf>
    <xf numFmtId="181" fontId="33" fillId="0" borderId="0" xfId="0" applyNumberFormat="1" applyFont="1">
      <alignment vertical="center"/>
    </xf>
    <xf numFmtId="181" fontId="42" fillId="0" borderId="0" xfId="0" applyNumberFormat="1" applyFont="1">
      <alignment vertical="center"/>
    </xf>
    <xf numFmtId="0" fontId="42" fillId="0" borderId="0" xfId="0" applyFont="1">
      <alignment vertical="center"/>
    </xf>
    <xf numFmtId="0" fontId="33" fillId="0" borderId="0" xfId="0" applyFont="1" applyAlignment="1">
      <alignment horizontal="left" vertical="center" wrapText="1"/>
    </xf>
    <xf numFmtId="183" fontId="31" fillId="0" borderId="0" xfId="0" applyNumberFormat="1" applyFont="1">
      <alignment vertical="center"/>
    </xf>
    <xf numFmtId="182" fontId="31" fillId="25" borderId="0" xfId="0" applyNumberFormat="1" applyFont="1" applyFill="1">
      <alignment vertical="center"/>
    </xf>
    <xf numFmtId="0" fontId="31" fillId="25" borderId="0" xfId="0" applyFont="1" applyFill="1" applyAlignment="1">
      <alignment horizontal="center" vertical="center"/>
    </xf>
    <xf numFmtId="0" fontId="31" fillId="25" borderId="0" xfId="0" applyFont="1" applyFill="1">
      <alignment vertical="center"/>
    </xf>
    <xf numFmtId="176" fontId="31" fillId="25" borderId="0" xfId="0" applyNumberFormat="1" applyFont="1" applyFill="1">
      <alignment vertical="center"/>
    </xf>
    <xf numFmtId="185" fontId="31" fillId="25" borderId="0" xfId="0" applyNumberFormat="1" applyFont="1" applyFill="1">
      <alignment vertical="center"/>
    </xf>
    <xf numFmtId="1" fontId="31" fillId="25" borderId="0" xfId="0" applyNumberFormat="1" applyFont="1" applyFill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83" fontId="31" fillId="0" borderId="0" xfId="0" applyNumberFormat="1" applyFont="1" applyAlignment="1">
      <alignment horizontal="center" vertical="center"/>
    </xf>
    <xf numFmtId="3" fontId="31" fillId="0" borderId="0" xfId="0" applyNumberFormat="1" applyFont="1">
      <alignment vertical="center"/>
    </xf>
    <xf numFmtId="185" fontId="32" fillId="0" borderId="0" xfId="0" applyNumberFormat="1" applyFont="1">
      <alignment vertical="center"/>
    </xf>
    <xf numFmtId="0" fontId="25" fillId="0" borderId="0" xfId="0" applyFont="1">
      <alignment vertical="center"/>
    </xf>
    <xf numFmtId="182" fontId="35" fillId="0" borderId="0" xfId="0" applyNumberFormat="1" applyFont="1">
      <alignment vertical="center"/>
    </xf>
    <xf numFmtId="0" fontId="23" fillId="0" borderId="35" xfId="0" applyFont="1" applyBorder="1">
      <alignment vertical="center"/>
    </xf>
    <xf numFmtId="0" fontId="23" fillId="0" borderId="35" xfId="0" applyFont="1" applyBorder="1" applyAlignment="1">
      <alignment vertical="top"/>
    </xf>
    <xf numFmtId="0" fontId="23" fillId="0" borderId="34" xfId="0" applyFont="1" applyBorder="1">
      <alignment vertical="center"/>
    </xf>
    <xf numFmtId="0" fontId="23" fillId="0" borderId="36" xfId="0" applyFont="1" applyBorder="1">
      <alignment vertical="center"/>
    </xf>
    <xf numFmtId="0" fontId="33" fillId="0" borderId="13" xfId="0" applyFont="1" applyBorder="1" applyAlignment="1">
      <alignment horizontal="distributed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 inden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indent="15"/>
    </xf>
    <xf numFmtId="0" fontId="35" fillId="0" borderId="0" xfId="0" applyFont="1" applyAlignment="1">
      <alignment horizontal="right" vertical="center"/>
    </xf>
    <xf numFmtId="49" fontId="31" fillId="0" borderId="0" xfId="0" applyNumberFormat="1" applyFont="1" applyAlignment="1">
      <alignment horizontal="center" vertical="center"/>
    </xf>
    <xf numFmtId="0" fontId="31" fillId="0" borderId="37" xfId="0" applyFont="1" applyBorder="1">
      <alignment vertical="center"/>
    </xf>
    <xf numFmtId="185" fontId="41" fillId="0" borderId="0" xfId="0" applyNumberFormat="1" applyFont="1">
      <alignment vertical="center"/>
    </xf>
    <xf numFmtId="182" fontId="33" fillId="0" borderId="38" xfId="0" applyNumberFormat="1" applyFont="1" applyBorder="1">
      <alignment vertical="center"/>
    </xf>
    <xf numFmtId="182" fontId="44" fillId="0" borderId="15" xfId="0" applyNumberFormat="1" applyFont="1" applyBorder="1">
      <alignment vertical="center"/>
    </xf>
    <xf numFmtId="0" fontId="33" fillId="0" borderId="0" xfId="0" applyFont="1" applyAlignment="1">
      <alignment horizontal="left" vertical="center" wrapText="1"/>
    </xf>
    <xf numFmtId="178" fontId="40" fillId="0" borderId="10" xfId="0" applyNumberFormat="1" applyFont="1" applyBorder="1" applyAlignment="1">
      <alignment vertical="center" wrapText="1"/>
    </xf>
    <xf numFmtId="0" fontId="33" fillId="0" borderId="16" xfId="0" applyFont="1" applyBorder="1">
      <alignment vertical="center"/>
    </xf>
    <xf numFmtId="0" fontId="31" fillId="0" borderId="26" xfId="0" applyFont="1" applyBorder="1" applyAlignment="1">
      <alignment horizontal="left" vertical="top" wrapText="1" indent="1"/>
    </xf>
    <xf numFmtId="182" fontId="22" fillId="0" borderId="0" xfId="0" applyNumberFormat="1" applyFont="1" applyAlignment="1">
      <alignment horizontal="center" vertical="center" wrapText="1"/>
    </xf>
    <xf numFmtId="182" fontId="31" fillId="0" borderId="0" xfId="0" applyNumberFormat="1" applyFont="1" applyAlignment="1">
      <alignment horizontal="center" vertical="top" wrapText="1"/>
    </xf>
    <xf numFmtId="182" fontId="31" fillId="0" borderId="0" xfId="0" applyNumberFormat="1" applyFont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G5_都道府県別にみた全結核罹患率の推移090708" xfId="43" xr:uid="{00000000-0005-0000-0000-00002A000000}"/>
    <cellStyle name="未定義" xfId="41" xr:uid="{00000000-0005-0000-0000-00002B000000}"/>
    <cellStyle name="良い" xfId="42" builtinId="26" customBuiltin="1"/>
  </cellStyles>
  <dxfs count="0"/>
  <tableStyles count="0" defaultTableStyle="TableStyleMedium9" defaultPivotStyle="PivotStyleLight16"/>
  <colors>
    <mruColors>
      <color rgb="FFFFFFCC"/>
      <color rgb="FFCCFFCC"/>
      <color rgb="FFFF3300"/>
      <color rgb="FFA346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全結核罹患率(人口10万対)</a:t>
            </a:r>
          </a:p>
        </c:rich>
      </c:tx>
      <c:layout>
        <c:manualLayout>
          <c:xMode val="edge"/>
          <c:yMode val="edge"/>
          <c:x val="0.35830618892508143"/>
          <c:y val="1.83346065699006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12377850162866"/>
          <c:y val="9.3200951496010001E-2"/>
          <c:w val="0.79153094462540718"/>
          <c:h val="0.894576345916620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B1-4C5F-B95F-B73944F7A44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63C-410B-A3F3-DF81A40494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5B1-4C5F-B95F-B73944F7A44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5B1-4C5F-B95F-B73944F7A44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5B1-4C5F-B95F-B73944F7A44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63C-410B-A3F3-DF81A40494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63C-410B-A3F3-DF81A40494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5B1-4C5F-B95F-B73944F7A44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5B1-4C5F-B95F-B73944F7A44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D63C-410B-A3F3-DF81A40494C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63C-410B-A3F3-DF81A40494C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5B1-4C5F-B95F-B73944F7A44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5B1-4C5F-B95F-B73944F7A44C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D63C-410B-A3F3-DF81A40494C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63C-410B-A3F3-DF81A40494C0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5B1-4C5F-B95F-B73944F7A44C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D63C-410B-A3F3-DF81A40494C0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63C-410B-A3F3-DF81A40494C0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5B1-4C5F-B95F-B73944F7A44C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5B1-4C5F-B95F-B73944F7A44C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5B1-4C5F-B95F-B73944F7A44C}"/>
              </c:ext>
            </c:extLst>
          </c:dPt>
          <c:dPt>
            <c:idx val="6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5B1-4C5F-B95F-B73944F7A44C}"/>
              </c:ext>
            </c:extLst>
          </c:dPt>
          <c:dPt>
            <c:idx val="7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5B1-4C5F-B95F-B73944F7A44C}"/>
              </c:ext>
            </c:extLst>
          </c:dPt>
          <c:cat>
            <c:strRef>
              <c:f>グラフ!$B$4:$B$81</c:f>
              <c:strCache>
                <c:ptCount val="78"/>
                <c:pt idx="0">
                  <c:v> 　　全　国</c:v>
                </c:pt>
                <c:pt idx="2">
                  <c:v>　　 北海道</c:v>
                </c:pt>
                <c:pt idx="4">
                  <c:v>　　 青　森</c:v>
                </c:pt>
                <c:pt idx="5">
                  <c:v> 　　岩　手</c:v>
                </c:pt>
                <c:pt idx="6">
                  <c:v> 　　宮　城</c:v>
                </c:pt>
                <c:pt idx="7">
                  <c:v> 　　秋　田</c:v>
                </c:pt>
                <c:pt idx="8">
                  <c:v> 　　山　形</c:v>
                </c:pt>
                <c:pt idx="9">
                  <c:v> 　　福　島</c:v>
                </c:pt>
                <c:pt idx="11">
                  <c:v> 　　茨　城</c:v>
                </c:pt>
                <c:pt idx="12">
                  <c:v> 　　栃　木</c:v>
                </c:pt>
                <c:pt idx="13">
                  <c:v> 　　群　馬</c:v>
                </c:pt>
                <c:pt idx="14">
                  <c:v> 　　埼　玉</c:v>
                </c:pt>
                <c:pt idx="15">
                  <c:v> 　　千　葉</c:v>
                </c:pt>
                <c:pt idx="16">
                  <c:v> 　　東　京</c:v>
                </c:pt>
                <c:pt idx="17">
                  <c:v> 　　神奈川</c:v>
                </c:pt>
                <c:pt idx="18">
                  <c:v> 　　新　潟</c:v>
                </c:pt>
                <c:pt idx="19">
                  <c:v> 　　富　山</c:v>
                </c:pt>
                <c:pt idx="20">
                  <c:v> 　　石　川</c:v>
                </c:pt>
                <c:pt idx="21">
                  <c:v>　</c:v>
                </c:pt>
                <c:pt idx="22">
                  <c:v> 　　福　井</c:v>
                </c:pt>
                <c:pt idx="23">
                  <c:v> 　　山　梨</c:v>
                </c:pt>
                <c:pt idx="24">
                  <c:v> 　　長　野</c:v>
                </c:pt>
                <c:pt idx="25">
                  <c:v> 　　岐　阜</c:v>
                </c:pt>
                <c:pt idx="26">
                  <c:v> 　　静　岡</c:v>
                </c:pt>
                <c:pt idx="27">
                  <c:v> 　　愛　知</c:v>
                </c:pt>
                <c:pt idx="28">
                  <c:v> 　　三　重</c:v>
                </c:pt>
                <c:pt idx="29">
                  <c:v>　</c:v>
                </c:pt>
                <c:pt idx="30">
                  <c:v> 　　滋　賀</c:v>
                </c:pt>
                <c:pt idx="31">
                  <c:v> 　　京　都</c:v>
                </c:pt>
                <c:pt idx="32">
                  <c:v> 　　大　阪</c:v>
                </c:pt>
                <c:pt idx="33">
                  <c:v> 　　兵　庫</c:v>
                </c:pt>
                <c:pt idx="34">
                  <c:v> 　　奈　良</c:v>
                </c:pt>
                <c:pt idx="35">
                  <c:v> 　　和歌山</c:v>
                </c:pt>
                <c:pt idx="37">
                  <c:v> 　　鳥　取</c:v>
                </c:pt>
                <c:pt idx="38">
                  <c:v> 　　島　根</c:v>
                </c:pt>
                <c:pt idx="39">
                  <c:v> 　　岡　山</c:v>
                </c:pt>
                <c:pt idx="40">
                  <c:v> 　　広　島</c:v>
                </c:pt>
                <c:pt idx="41">
                  <c:v> 　　山　口</c:v>
                </c:pt>
                <c:pt idx="42">
                  <c:v> 　　徳　島</c:v>
                </c:pt>
                <c:pt idx="43">
                  <c:v> 　　香　川</c:v>
                </c:pt>
                <c:pt idx="44">
                  <c:v> 　　愛　媛</c:v>
                </c:pt>
                <c:pt idx="45">
                  <c:v> 　　高　知</c:v>
                </c:pt>
                <c:pt idx="47">
                  <c:v> 　　福　岡</c:v>
                </c:pt>
                <c:pt idx="48">
                  <c:v> 　　佐　賀</c:v>
                </c:pt>
                <c:pt idx="49">
                  <c:v> 　　長　崎</c:v>
                </c:pt>
                <c:pt idx="50">
                  <c:v>　　 熊　本</c:v>
                </c:pt>
                <c:pt idx="51">
                  <c:v>　　 大　分</c:v>
                </c:pt>
                <c:pt idx="52">
                  <c:v>　　 宮　崎</c:v>
                </c:pt>
                <c:pt idx="53">
                  <c:v> 　　鹿児島</c:v>
                </c:pt>
                <c:pt idx="54">
                  <c:v>　　 沖　縄</c:v>
                </c:pt>
                <c:pt idx="56">
                  <c:v>（再　掲）</c:v>
                </c:pt>
                <c:pt idx="57">
                  <c:v>札　　幌　　市</c:v>
                </c:pt>
                <c:pt idx="58">
                  <c:v>仙　　台　　市</c:v>
                </c:pt>
                <c:pt idx="59">
                  <c:v>さ い た ま 市</c:v>
                </c:pt>
                <c:pt idx="60">
                  <c:v>千　　葉　　市</c:v>
                </c:pt>
                <c:pt idx="61">
                  <c:v>横　　浜　　市</c:v>
                </c:pt>
                <c:pt idx="62">
                  <c:v>川　　崎　　市</c:v>
                </c:pt>
                <c:pt idx="63">
                  <c:v>相　模　原　市</c:v>
                </c:pt>
                <c:pt idx="64">
                  <c:v>新　　潟　　市</c:v>
                </c:pt>
                <c:pt idx="65">
                  <c:v>静　　岡　　市</c:v>
                </c:pt>
                <c:pt idx="66">
                  <c:v>浜　　松　　市</c:v>
                </c:pt>
                <c:pt idx="67">
                  <c:v>名　古　屋　市</c:v>
                </c:pt>
                <c:pt idx="68">
                  <c:v>京　　都　　市</c:v>
                </c:pt>
                <c:pt idx="69">
                  <c:v>大　　阪　　市</c:v>
                </c:pt>
                <c:pt idx="70">
                  <c:v>堺　　　　　 市</c:v>
                </c:pt>
                <c:pt idx="71">
                  <c:v>神　　戸　　市</c:v>
                </c:pt>
                <c:pt idx="72">
                  <c:v>岡　　山　　市</c:v>
                </c:pt>
                <c:pt idx="73">
                  <c:v>広　　島　　市</c:v>
                </c:pt>
                <c:pt idx="74">
                  <c:v>北　九　州　市</c:v>
                </c:pt>
                <c:pt idx="75">
                  <c:v>福　　岡　　市</c:v>
                </c:pt>
                <c:pt idx="76">
                  <c:v>熊　　本　　市</c:v>
                </c:pt>
                <c:pt idx="77">
                  <c:v>東京都特別区</c:v>
                </c:pt>
              </c:strCache>
            </c:strRef>
          </c:cat>
          <c:val>
            <c:numRef>
              <c:f>グラフ!$C$4:$C$81</c:f>
              <c:numCache>
                <c:formatCode>0.0_ </c:formatCode>
                <c:ptCount val="78"/>
                <c:pt idx="0">
                  <c:v>8.1914870177256027</c:v>
                </c:pt>
                <c:pt idx="2">
                  <c:v>5.4665495800483779</c:v>
                </c:pt>
                <c:pt idx="4">
                  <c:v>7.4726501006316877</c:v>
                </c:pt>
                <c:pt idx="5">
                  <c:v>5.0821831364693226</c:v>
                </c:pt>
                <c:pt idx="6">
                  <c:v>5.5702316295295962</c:v>
                </c:pt>
                <c:pt idx="7">
                  <c:v>5.5919931261499878</c:v>
                </c:pt>
                <c:pt idx="8">
                  <c:v>4.6108402776110085</c:v>
                </c:pt>
                <c:pt idx="9">
                  <c:v>4.580542414426251</c:v>
                </c:pt>
                <c:pt idx="11">
                  <c:v>8.7337628607299393</c:v>
                </c:pt>
                <c:pt idx="12">
                  <c:v>5.8674962188701825</c:v>
                </c:pt>
                <c:pt idx="13">
                  <c:v>5.8539012593205086</c:v>
                </c:pt>
                <c:pt idx="14">
                  <c:v>7.591566628127314</c:v>
                </c:pt>
                <c:pt idx="15">
                  <c:v>7.8838488822569515</c:v>
                </c:pt>
                <c:pt idx="16">
                  <c:v>8.4982604922708216</c:v>
                </c:pt>
                <c:pt idx="17">
                  <c:v>7.5927520736824059</c:v>
                </c:pt>
                <c:pt idx="18">
                  <c:v>4.8776114383239966</c:v>
                </c:pt>
                <c:pt idx="19">
                  <c:v>6.3942770236903046</c:v>
                </c:pt>
                <c:pt idx="20">
                  <c:v>7.068484668993599</c:v>
                </c:pt>
                <c:pt idx="22">
                  <c:v>5.578763506917003</c:v>
                </c:pt>
                <c:pt idx="23">
                  <c:v>6.3601014623245051</c:v>
                </c:pt>
                <c:pt idx="24">
                  <c:v>5.198037814982527</c:v>
                </c:pt>
                <c:pt idx="25">
                  <c:v>10.073169240035915</c:v>
                </c:pt>
                <c:pt idx="26">
                  <c:v>6.7275270587558769</c:v>
                </c:pt>
                <c:pt idx="27">
                  <c:v>9.6595527973944826</c:v>
                </c:pt>
                <c:pt idx="28">
                  <c:v>7.97853716104132</c:v>
                </c:pt>
                <c:pt idx="30">
                  <c:v>8.2331923990599964</c:v>
                </c:pt>
                <c:pt idx="31">
                  <c:v>9.3734716632892106</c:v>
                </c:pt>
                <c:pt idx="32">
                  <c:v>12.729883709438013</c:v>
                </c:pt>
                <c:pt idx="33">
                  <c:v>9.810285732901459</c:v>
                </c:pt>
                <c:pt idx="34">
                  <c:v>9.3428456776320008</c:v>
                </c:pt>
                <c:pt idx="35">
                  <c:v>10.406691281074767</c:v>
                </c:pt>
                <c:pt idx="37">
                  <c:v>7.3580810124719473</c:v>
                </c:pt>
                <c:pt idx="38">
                  <c:v>10.183779215666604</c:v>
                </c:pt>
                <c:pt idx="39">
                  <c:v>7.9470895663842409</c:v>
                </c:pt>
                <c:pt idx="40">
                  <c:v>7.0664975539046919</c:v>
                </c:pt>
                <c:pt idx="41">
                  <c:v>8.8320188091545404</c:v>
                </c:pt>
                <c:pt idx="42">
                  <c:v>10.655649198979331</c:v>
                </c:pt>
                <c:pt idx="43">
                  <c:v>8.5647602937712772</c:v>
                </c:pt>
                <c:pt idx="44">
                  <c:v>7.5010371331954566</c:v>
                </c:pt>
                <c:pt idx="45">
                  <c:v>7.9916531622527591</c:v>
                </c:pt>
                <c:pt idx="47">
                  <c:v>8.5417527520276408</c:v>
                </c:pt>
                <c:pt idx="48">
                  <c:v>7.3677519739955821</c:v>
                </c:pt>
                <c:pt idx="49">
                  <c:v>10.677033000604773</c:v>
                </c:pt>
                <c:pt idx="50">
                  <c:v>8.4966365540435547</c:v>
                </c:pt>
                <c:pt idx="51">
                  <c:v>10.751415527754464</c:v>
                </c:pt>
                <c:pt idx="52">
                  <c:v>7.9822262428991442</c:v>
                </c:pt>
                <c:pt idx="53">
                  <c:v>8.5111175673306185</c:v>
                </c:pt>
                <c:pt idx="54">
                  <c:v>8.4450371104896895</c:v>
                </c:pt>
                <c:pt idx="57">
                  <c:v>4.6629238255640741</c:v>
                </c:pt>
                <c:pt idx="58">
                  <c:v>5.9131817557419275</c:v>
                </c:pt>
                <c:pt idx="59">
                  <c:v>7.1705469782866871</c:v>
                </c:pt>
                <c:pt idx="60">
                  <c:v>9.7057522417733537</c:v>
                </c:pt>
                <c:pt idx="61">
                  <c:v>7.6352857306849149</c:v>
                </c:pt>
                <c:pt idx="62">
                  <c:v>8.2419900187553949</c:v>
                </c:pt>
                <c:pt idx="63">
                  <c:v>6.6064834376836563</c:v>
                </c:pt>
                <c:pt idx="64">
                  <c:v>5.5219033358716967</c:v>
                </c:pt>
                <c:pt idx="65">
                  <c:v>7.8813247631224055</c:v>
                </c:pt>
                <c:pt idx="66">
                  <c:v>7.5603409713778094</c:v>
                </c:pt>
                <c:pt idx="67">
                  <c:v>12.167971319704632</c:v>
                </c:pt>
                <c:pt idx="68">
                  <c:v>9.9381351089468062</c:v>
                </c:pt>
                <c:pt idx="69">
                  <c:v>17.411447373718943</c:v>
                </c:pt>
                <c:pt idx="70">
                  <c:v>14.57334987428955</c:v>
                </c:pt>
                <c:pt idx="71">
                  <c:v>9.8002146776755747</c:v>
                </c:pt>
                <c:pt idx="72">
                  <c:v>6.2548909772502661</c:v>
                </c:pt>
                <c:pt idx="73">
                  <c:v>7.6377715500563603</c:v>
                </c:pt>
                <c:pt idx="74">
                  <c:v>11.145461254372972</c:v>
                </c:pt>
                <c:pt idx="75">
                  <c:v>8.7654291474424859</c:v>
                </c:pt>
                <c:pt idx="76">
                  <c:v>7.454089584603917</c:v>
                </c:pt>
                <c:pt idx="77">
                  <c:v>9.526483366564575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7-4644-B111-F4429D176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4587224"/>
        <c:axId val="204957504"/>
      </c:barChart>
      <c:catAx>
        <c:axId val="2045872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20495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57504"/>
        <c:scaling>
          <c:orientation val="minMax"/>
        </c:scaling>
        <c:delete val="0"/>
        <c:axPos val="t"/>
        <c:numFmt formatCode="0;[Red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204587224"/>
        <c:crosses val="autoZero"/>
        <c:crossBetween val="between"/>
        <c:majorUnit val="10"/>
        <c:minorUnit val="5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2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Meiryo UI" panose="020B0604030504040204" pitchFamily="50" charset="-128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菌陽性肺結核罹患率(人口10万対)</a:t>
            </a:r>
          </a:p>
        </c:rich>
      </c:tx>
      <c:layout>
        <c:manualLayout>
          <c:xMode val="edge"/>
          <c:yMode val="edge"/>
          <c:x val="0.31758957654723124"/>
          <c:y val="2.37003058103975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72312703583063"/>
          <c:y val="9.1743187762199391E-2"/>
          <c:w val="0.69706840390879476"/>
          <c:h val="0.89755418694018396"/>
        </c:manualLayout>
      </c:layout>
      <c:barChart>
        <c:barDir val="bar"/>
        <c:grouping val="stacked"/>
        <c:varyColors val="0"/>
        <c:ser>
          <c:idx val="0"/>
          <c:order val="0"/>
          <c:tx>
            <c:v>喀痰塗末陽性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グラフ!$B$4:$B$81</c:f>
              <c:strCache>
                <c:ptCount val="78"/>
                <c:pt idx="0">
                  <c:v> 　　全　国</c:v>
                </c:pt>
                <c:pt idx="2">
                  <c:v>　　 北海道</c:v>
                </c:pt>
                <c:pt idx="4">
                  <c:v>　　 青　森</c:v>
                </c:pt>
                <c:pt idx="5">
                  <c:v> 　　岩　手</c:v>
                </c:pt>
                <c:pt idx="6">
                  <c:v> 　　宮　城</c:v>
                </c:pt>
                <c:pt idx="7">
                  <c:v> 　　秋　田</c:v>
                </c:pt>
                <c:pt idx="8">
                  <c:v> 　　山　形</c:v>
                </c:pt>
                <c:pt idx="9">
                  <c:v> 　　福　島</c:v>
                </c:pt>
                <c:pt idx="11">
                  <c:v> 　　茨　城</c:v>
                </c:pt>
                <c:pt idx="12">
                  <c:v> 　　栃　木</c:v>
                </c:pt>
                <c:pt idx="13">
                  <c:v> 　　群　馬</c:v>
                </c:pt>
                <c:pt idx="14">
                  <c:v> 　　埼　玉</c:v>
                </c:pt>
                <c:pt idx="15">
                  <c:v> 　　千　葉</c:v>
                </c:pt>
                <c:pt idx="16">
                  <c:v> 　　東　京</c:v>
                </c:pt>
                <c:pt idx="17">
                  <c:v> 　　神奈川</c:v>
                </c:pt>
                <c:pt idx="18">
                  <c:v> 　　新　潟</c:v>
                </c:pt>
                <c:pt idx="19">
                  <c:v> 　　富　山</c:v>
                </c:pt>
                <c:pt idx="20">
                  <c:v> 　　石　川</c:v>
                </c:pt>
                <c:pt idx="21">
                  <c:v>　</c:v>
                </c:pt>
                <c:pt idx="22">
                  <c:v> 　　福　井</c:v>
                </c:pt>
                <c:pt idx="23">
                  <c:v> 　　山　梨</c:v>
                </c:pt>
                <c:pt idx="24">
                  <c:v> 　　長　野</c:v>
                </c:pt>
                <c:pt idx="25">
                  <c:v> 　　岐　阜</c:v>
                </c:pt>
                <c:pt idx="26">
                  <c:v> 　　静　岡</c:v>
                </c:pt>
                <c:pt idx="27">
                  <c:v> 　　愛　知</c:v>
                </c:pt>
                <c:pt idx="28">
                  <c:v> 　　三　重</c:v>
                </c:pt>
                <c:pt idx="29">
                  <c:v>　</c:v>
                </c:pt>
                <c:pt idx="30">
                  <c:v> 　　滋　賀</c:v>
                </c:pt>
                <c:pt idx="31">
                  <c:v> 　　京　都</c:v>
                </c:pt>
                <c:pt idx="32">
                  <c:v> 　　大　阪</c:v>
                </c:pt>
                <c:pt idx="33">
                  <c:v> 　　兵　庫</c:v>
                </c:pt>
                <c:pt idx="34">
                  <c:v> 　　奈　良</c:v>
                </c:pt>
                <c:pt idx="35">
                  <c:v> 　　和歌山</c:v>
                </c:pt>
                <c:pt idx="37">
                  <c:v> 　　鳥　取</c:v>
                </c:pt>
                <c:pt idx="38">
                  <c:v> 　　島　根</c:v>
                </c:pt>
                <c:pt idx="39">
                  <c:v> 　　岡　山</c:v>
                </c:pt>
                <c:pt idx="40">
                  <c:v> 　　広　島</c:v>
                </c:pt>
                <c:pt idx="41">
                  <c:v> 　　山　口</c:v>
                </c:pt>
                <c:pt idx="42">
                  <c:v> 　　徳　島</c:v>
                </c:pt>
                <c:pt idx="43">
                  <c:v> 　　香　川</c:v>
                </c:pt>
                <c:pt idx="44">
                  <c:v> 　　愛　媛</c:v>
                </c:pt>
                <c:pt idx="45">
                  <c:v> 　　高　知</c:v>
                </c:pt>
                <c:pt idx="47">
                  <c:v> 　　福　岡</c:v>
                </c:pt>
                <c:pt idx="48">
                  <c:v> 　　佐　賀</c:v>
                </c:pt>
                <c:pt idx="49">
                  <c:v> 　　長　崎</c:v>
                </c:pt>
                <c:pt idx="50">
                  <c:v>　　 熊　本</c:v>
                </c:pt>
                <c:pt idx="51">
                  <c:v>　　 大　分</c:v>
                </c:pt>
                <c:pt idx="52">
                  <c:v>　　 宮　崎</c:v>
                </c:pt>
                <c:pt idx="53">
                  <c:v> 　　鹿児島</c:v>
                </c:pt>
                <c:pt idx="54">
                  <c:v>　　 沖　縄</c:v>
                </c:pt>
                <c:pt idx="56">
                  <c:v>（再　掲）</c:v>
                </c:pt>
                <c:pt idx="57">
                  <c:v>札　　幌　　市</c:v>
                </c:pt>
                <c:pt idx="58">
                  <c:v>仙　　台　　市</c:v>
                </c:pt>
                <c:pt idx="59">
                  <c:v>さ い た ま 市</c:v>
                </c:pt>
                <c:pt idx="60">
                  <c:v>千　　葉　　市</c:v>
                </c:pt>
                <c:pt idx="61">
                  <c:v>横　　浜　　市</c:v>
                </c:pt>
                <c:pt idx="62">
                  <c:v>川　　崎　　市</c:v>
                </c:pt>
                <c:pt idx="63">
                  <c:v>相　模　原　市</c:v>
                </c:pt>
                <c:pt idx="64">
                  <c:v>新　　潟　　市</c:v>
                </c:pt>
                <c:pt idx="65">
                  <c:v>静　　岡　　市</c:v>
                </c:pt>
                <c:pt idx="66">
                  <c:v>浜　　松　　市</c:v>
                </c:pt>
                <c:pt idx="67">
                  <c:v>名　古　屋　市</c:v>
                </c:pt>
                <c:pt idx="68">
                  <c:v>京　　都　　市</c:v>
                </c:pt>
                <c:pt idx="69">
                  <c:v>大　　阪　　市</c:v>
                </c:pt>
                <c:pt idx="70">
                  <c:v>堺　　　　　 市</c:v>
                </c:pt>
                <c:pt idx="71">
                  <c:v>神　　戸　　市</c:v>
                </c:pt>
                <c:pt idx="72">
                  <c:v>岡　　山　　市</c:v>
                </c:pt>
                <c:pt idx="73">
                  <c:v>広　　島　　市</c:v>
                </c:pt>
                <c:pt idx="74">
                  <c:v>北　九　州　市</c:v>
                </c:pt>
                <c:pt idx="75">
                  <c:v>福　　岡　　市</c:v>
                </c:pt>
                <c:pt idx="76">
                  <c:v>熊　　本　　市</c:v>
                </c:pt>
                <c:pt idx="77">
                  <c:v>東京都特別区</c:v>
                </c:pt>
              </c:strCache>
            </c:strRef>
          </c:cat>
          <c:val>
            <c:numRef>
              <c:f>グラフ!$I$4:$I$81</c:f>
              <c:numCache>
                <c:formatCode>0.0_);[Red]\(0.0\)</c:formatCode>
                <c:ptCount val="78"/>
                <c:pt idx="0">
                  <c:v>2.9636615951771277</c:v>
                </c:pt>
                <c:pt idx="2">
                  <c:v>1.9648452227220148</c:v>
                </c:pt>
                <c:pt idx="4">
                  <c:v>2.7399717035649522</c:v>
                </c:pt>
                <c:pt idx="5">
                  <c:v>1.8634671500387516</c:v>
                </c:pt>
                <c:pt idx="6">
                  <c:v>2.67546558583705</c:v>
                </c:pt>
                <c:pt idx="7">
                  <c:v>1.935689928282688</c:v>
                </c:pt>
                <c:pt idx="8">
                  <c:v>1.8251242765543574</c:v>
                </c:pt>
                <c:pt idx="9">
                  <c:v>1.8992492937864942</c:v>
                </c:pt>
                <c:pt idx="11">
                  <c:v>2.7469092868424809</c:v>
                </c:pt>
                <c:pt idx="12">
                  <c:v>2.6194179548527599</c:v>
                </c:pt>
                <c:pt idx="13">
                  <c:v>2.0906790211858959</c:v>
                </c:pt>
                <c:pt idx="14">
                  <c:v>3.1756463632920355</c:v>
                </c:pt>
                <c:pt idx="15">
                  <c:v>2.4417588643427401</c:v>
                </c:pt>
                <c:pt idx="16">
                  <c:v>3.2269170184398006</c:v>
                </c:pt>
                <c:pt idx="17">
                  <c:v>2.4370459580293029</c:v>
                </c:pt>
                <c:pt idx="18">
                  <c:v>1.3936032680925705</c:v>
                </c:pt>
                <c:pt idx="19">
                  <c:v>2.1642168387874876</c:v>
                </c:pt>
                <c:pt idx="20">
                  <c:v>2.7737091739088813</c:v>
                </c:pt>
                <c:pt idx="22">
                  <c:v>1.1954493229107863</c:v>
                </c:pt>
                <c:pt idx="23">
                  <c:v>1.870618077154266</c:v>
                </c:pt>
                <c:pt idx="24">
                  <c:v>2.0297100039455582</c:v>
                </c:pt>
                <c:pt idx="25">
                  <c:v>3.8545290459321095</c:v>
                </c:pt>
                <c:pt idx="26">
                  <c:v>2.428609353160835</c:v>
                </c:pt>
                <c:pt idx="27">
                  <c:v>3.2821132433135944</c:v>
                </c:pt>
                <c:pt idx="28">
                  <c:v>3.0995755877426707</c:v>
                </c:pt>
                <c:pt idx="30">
                  <c:v>1.9163465066777579</c:v>
                </c:pt>
                <c:pt idx="31">
                  <c:v>3.4513201103324289</c:v>
                </c:pt>
                <c:pt idx="32">
                  <c:v>5.169380325657297</c:v>
                </c:pt>
                <c:pt idx="33">
                  <c:v>3.4613649661369301</c:v>
                </c:pt>
                <c:pt idx="34">
                  <c:v>4.0587772206106241</c:v>
                </c:pt>
                <c:pt idx="35">
                  <c:v>3.5427034148339636</c:v>
                </c:pt>
                <c:pt idx="37">
                  <c:v>2.3913763290533829</c:v>
                </c:pt>
                <c:pt idx="38">
                  <c:v>4.1039110272089303</c:v>
                </c:pt>
                <c:pt idx="39">
                  <c:v>3.1680965163288528</c:v>
                </c:pt>
                <c:pt idx="40">
                  <c:v>2.790360572567494</c:v>
                </c:pt>
                <c:pt idx="41">
                  <c:v>3.4262141932065022</c:v>
                </c:pt>
                <c:pt idx="42">
                  <c:v>2.8415064530611547</c:v>
                </c:pt>
                <c:pt idx="43">
                  <c:v>3.6400231248527932</c:v>
                </c:pt>
                <c:pt idx="44">
                  <c:v>3.5208949808876637</c:v>
                </c:pt>
                <c:pt idx="45">
                  <c:v>3.2558586957326057</c:v>
                </c:pt>
                <c:pt idx="47">
                  <c:v>2.7560346408144105</c:v>
                </c:pt>
                <c:pt idx="48">
                  <c:v>1.8731572815243003</c:v>
                </c:pt>
                <c:pt idx="49">
                  <c:v>3.0394473505371247</c:v>
                </c:pt>
                <c:pt idx="50">
                  <c:v>2.6770224759315311</c:v>
                </c:pt>
                <c:pt idx="51">
                  <c:v>4.2463573933147876</c:v>
                </c:pt>
                <c:pt idx="52">
                  <c:v>2.8507950867496943</c:v>
                </c:pt>
                <c:pt idx="53">
                  <c:v>2.4317478763801765</c:v>
                </c:pt>
                <c:pt idx="54">
                  <c:v>2.2474695535980627</c:v>
                </c:pt>
                <c:pt idx="57" formatCode="0.0_ ">
                  <c:v>1.3684667748938044</c:v>
                </c:pt>
                <c:pt idx="58" formatCode="0.0_ ">
                  <c:v>3.2749929724109137</c:v>
                </c:pt>
                <c:pt idx="59" formatCode="0.0_ ">
                  <c:v>3.1371143030004256</c:v>
                </c:pt>
                <c:pt idx="60" formatCode="0.0_ ">
                  <c:v>2.7584769529250583</c:v>
                </c:pt>
                <c:pt idx="61" formatCode="0.0_ ">
                  <c:v>2.7041636962842408</c:v>
                </c:pt>
                <c:pt idx="62" formatCode="0.0_ ">
                  <c:v>2.0767218944895482</c:v>
                </c:pt>
                <c:pt idx="63" formatCode="0.0_ ">
                  <c:v>2.7527014323681902</c:v>
                </c:pt>
                <c:pt idx="64" formatCode="0.0_ ">
                  <c:v>1.7978289930745057</c:v>
                </c:pt>
                <c:pt idx="65" formatCode="0.0_ ">
                  <c:v>2.4811577957977944</c:v>
                </c:pt>
                <c:pt idx="66" formatCode="0.0_ ">
                  <c:v>2.3941079742696396</c:v>
                </c:pt>
                <c:pt idx="67" formatCode="0.0_ ">
                  <c:v>4.4716219690787344</c:v>
                </c:pt>
                <c:pt idx="68" formatCode="0.0_ ">
                  <c:v>4.0718748015823722</c:v>
                </c:pt>
                <c:pt idx="69" formatCode="0.0_ ">
                  <c:v>6.5655666138398514</c:v>
                </c:pt>
                <c:pt idx="70" formatCode="0.0_ ">
                  <c:v>6.6131167496776104</c:v>
                </c:pt>
                <c:pt idx="71" formatCode="0.0_ ">
                  <c:v>2.7811420031241498</c:v>
                </c:pt>
                <c:pt idx="72" formatCode="0.0_ ">
                  <c:v>3.0579466999890195</c:v>
                </c:pt>
                <c:pt idx="73" formatCode="0.0_ ">
                  <c:v>3.1893991088147438</c:v>
                </c:pt>
                <c:pt idx="74" formatCode="0.0_ ">
                  <c:v>3.1380424890953025</c:v>
                </c:pt>
                <c:pt idx="75" formatCode="0.0_ ">
                  <c:v>2.8809452442643138</c:v>
                </c:pt>
                <c:pt idx="76" formatCode="0.0_ ">
                  <c:v>2.5750491292268078</c:v>
                </c:pt>
                <c:pt idx="77" formatCode="0.0_ ">
                  <c:v>3.6212982127761664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1-4A13-BC9F-B896CCE69D09}"/>
            </c:ext>
          </c:extLst>
        </c:ser>
        <c:ser>
          <c:idx val="1"/>
          <c:order val="1"/>
          <c:tx>
            <c:v>その他の結核菌陽性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グラフ!$B$4:$B$81</c:f>
              <c:strCache>
                <c:ptCount val="78"/>
                <c:pt idx="0">
                  <c:v> 　　全　国</c:v>
                </c:pt>
                <c:pt idx="2">
                  <c:v>　　 北海道</c:v>
                </c:pt>
                <c:pt idx="4">
                  <c:v>　　 青　森</c:v>
                </c:pt>
                <c:pt idx="5">
                  <c:v> 　　岩　手</c:v>
                </c:pt>
                <c:pt idx="6">
                  <c:v> 　　宮　城</c:v>
                </c:pt>
                <c:pt idx="7">
                  <c:v> 　　秋　田</c:v>
                </c:pt>
                <c:pt idx="8">
                  <c:v> 　　山　形</c:v>
                </c:pt>
                <c:pt idx="9">
                  <c:v> 　　福　島</c:v>
                </c:pt>
                <c:pt idx="11">
                  <c:v> 　　茨　城</c:v>
                </c:pt>
                <c:pt idx="12">
                  <c:v> 　　栃　木</c:v>
                </c:pt>
                <c:pt idx="13">
                  <c:v> 　　群　馬</c:v>
                </c:pt>
                <c:pt idx="14">
                  <c:v> 　　埼　玉</c:v>
                </c:pt>
                <c:pt idx="15">
                  <c:v> 　　千　葉</c:v>
                </c:pt>
                <c:pt idx="16">
                  <c:v> 　　東　京</c:v>
                </c:pt>
                <c:pt idx="17">
                  <c:v> 　　神奈川</c:v>
                </c:pt>
                <c:pt idx="18">
                  <c:v> 　　新　潟</c:v>
                </c:pt>
                <c:pt idx="19">
                  <c:v> 　　富　山</c:v>
                </c:pt>
                <c:pt idx="20">
                  <c:v> 　　石　川</c:v>
                </c:pt>
                <c:pt idx="21">
                  <c:v>　</c:v>
                </c:pt>
                <c:pt idx="22">
                  <c:v> 　　福　井</c:v>
                </c:pt>
                <c:pt idx="23">
                  <c:v> 　　山　梨</c:v>
                </c:pt>
                <c:pt idx="24">
                  <c:v> 　　長　野</c:v>
                </c:pt>
                <c:pt idx="25">
                  <c:v> 　　岐　阜</c:v>
                </c:pt>
                <c:pt idx="26">
                  <c:v> 　　静　岡</c:v>
                </c:pt>
                <c:pt idx="27">
                  <c:v> 　　愛　知</c:v>
                </c:pt>
                <c:pt idx="28">
                  <c:v> 　　三　重</c:v>
                </c:pt>
                <c:pt idx="29">
                  <c:v>　</c:v>
                </c:pt>
                <c:pt idx="30">
                  <c:v> 　　滋　賀</c:v>
                </c:pt>
                <c:pt idx="31">
                  <c:v> 　　京　都</c:v>
                </c:pt>
                <c:pt idx="32">
                  <c:v> 　　大　阪</c:v>
                </c:pt>
                <c:pt idx="33">
                  <c:v> 　　兵　庫</c:v>
                </c:pt>
                <c:pt idx="34">
                  <c:v> 　　奈　良</c:v>
                </c:pt>
                <c:pt idx="35">
                  <c:v> 　　和歌山</c:v>
                </c:pt>
                <c:pt idx="37">
                  <c:v> 　　鳥　取</c:v>
                </c:pt>
                <c:pt idx="38">
                  <c:v> 　　島　根</c:v>
                </c:pt>
                <c:pt idx="39">
                  <c:v> 　　岡　山</c:v>
                </c:pt>
                <c:pt idx="40">
                  <c:v> 　　広　島</c:v>
                </c:pt>
                <c:pt idx="41">
                  <c:v> 　　山　口</c:v>
                </c:pt>
                <c:pt idx="42">
                  <c:v> 　　徳　島</c:v>
                </c:pt>
                <c:pt idx="43">
                  <c:v> 　　香　川</c:v>
                </c:pt>
                <c:pt idx="44">
                  <c:v> 　　愛　媛</c:v>
                </c:pt>
                <c:pt idx="45">
                  <c:v> 　　高　知</c:v>
                </c:pt>
                <c:pt idx="47">
                  <c:v> 　　福　岡</c:v>
                </c:pt>
                <c:pt idx="48">
                  <c:v> 　　佐　賀</c:v>
                </c:pt>
                <c:pt idx="49">
                  <c:v> 　　長　崎</c:v>
                </c:pt>
                <c:pt idx="50">
                  <c:v>　　 熊　本</c:v>
                </c:pt>
                <c:pt idx="51">
                  <c:v>　　 大　分</c:v>
                </c:pt>
                <c:pt idx="52">
                  <c:v>　　 宮　崎</c:v>
                </c:pt>
                <c:pt idx="53">
                  <c:v> 　　鹿児島</c:v>
                </c:pt>
                <c:pt idx="54">
                  <c:v>　　 沖　縄</c:v>
                </c:pt>
                <c:pt idx="56">
                  <c:v>（再　掲）</c:v>
                </c:pt>
                <c:pt idx="57">
                  <c:v>札　　幌　　市</c:v>
                </c:pt>
                <c:pt idx="58">
                  <c:v>仙　　台　　市</c:v>
                </c:pt>
                <c:pt idx="59">
                  <c:v>さ い た ま 市</c:v>
                </c:pt>
                <c:pt idx="60">
                  <c:v>千　　葉　　市</c:v>
                </c:pt>
                <c:pt idx="61">
                  <c:v>横　　浜　　市</c:v>
                </c:pt>
                <c:pt idx="62">
                  <c:v>川　　崎　　市</c:v>
                </c:pt>
                <c:pt idx="63">
                  <c:v>相　模　原　市</c:v>
                </c:pt>
                <c:pt idx="64">
                  <c:v>新　　潟　　市</c:v>
                </c:pt>
                <c:pt idx="65">
                  <c:v>静　　岡　　市</c:v>
                </c:pt>
                <c:pt idx="66">
                  <c:v>浜　　松　　市</c:v>
                </c:pt>
                <c:pt idx="67">
                  <c:v>名　古　屋　市</c:v>
                </c:pt>
                <c:pt idx="68">
                  <c:v>京　　都　　市</c:v>
                </c:pt>
                <c:pt idx="69">
                  <c:v>大　　阪　　市</c:v>
                </c:pt>
                <c:pt idx="70">
                  <c:v>堺　　　　　 市</c:v>
                </c:pt>
                <c:pt idx="71">
                  <c:v>神　　戸　　市</c:v>
                </c:pt>
                <c:pt idx="72">
                  <c:v>岡　　山　　市</c:v>
                </c:pt>
                <c:pt idx="73">
                  <c:v>広　　島　　市</c:v>
                </c:pt>
                <c:pt idx="74">
                  <c:v>北　九　州　市</c:v>
                </c:pt>
                <c:pt idx="75">
                  <c:v>福　　岡　　市</c:v>
                </c:pt>
                <c:pt idx="76">
                  <c:v>熊　　本　　市</c:v>
                </c:pt>
                <c:pt idx="77">
                  <c:v>東京都特別区</c:v>
                </c:pt>
              </c:strCache>
            </c:strRef>
          </c:cat>
          <c:val>
            <c:numRef>
              <c:f>グラフ!$L$4:$L$81</c:f>
              <c:numCache>
                <c:formatCode>0.0_ </c:formatCode>
                <c:ptCount val="78"/>
                <c:pt idx="0" formatCode="0.0">
                  <c:v>2.261762805285056</c:v>
                </c:pt>
                <c:pt idx="2">
                  <c:v>1.6146747869893785</c:v>
                </c:pt>
                <c:pt idx="4">
                  <c:v>2.158765584626932</c:v>
                </c:pt>
                <c:pt idx="5">
                  <c:v>1.7787640977642631</c:v>
                </c:pt>
                <c:pt idx="6">
                  <c:v>1.4912431134173723</c:v>
                </c:pt>
                <c:pt idx="7">
                  <c:v>1.2904599521884588</c:v>
                </c:pt>
                <c:pt idx="8">
                  <c:v>1.3448284143032108</c:v>
                </c:pt>
                <c:pt idx="9">
                  <c:v>0.78204382685326235</c:v>
                </c:pt>
                <c:pt idx="11">
                  <c:v>2.6060421439274815</c:v>
                </c:pt>
                <c:pt idx="12">
                  <c:v>1.2049322592322695</c:v>
                </c:pt>
                <c:pt idx="13">
                  <c:v>1.8816111190673064</c:v>
                </c:pt>
                <c:pt idx="14">
                  <c:v>1.7854492428809299</c:v>
                </c:pt>
                <c:pt idx="15">
                  <c:v>2.154493115596535</c:v>
                </c:pt>
                <c:pt idx="16">
                  <c:v>2.4433389344919463</c:v>
                </c:pt>
                <c:pt idx="17">
                  <c:v>2.372058065815188</c:v>
                </c:pt>
                <c:pt idx="18">
                  <c:v>1.5794170371715801</c:v>
                </c:pt>
                <c:pt idx="19">
                  <c:v>1.0821084193937438</c:v>
                </c:pt>
                <c:pt idx="20">
                  <c:v>1.7894897896186328</c:v>
                </c:pt>
                <c:pt idx="22">
                  <c:v>1.5939324305477152</c:v>
                </c:pt>
                <c:pt idx="23">
                  <c:v>2.2447416925851194</c:v>
                </c:pt>
                <c:pt idx="24">
                  <c:v>1.4851536614235792</c:v>
                </c:pt>
                <c:pt idx="25">
                  <c:v>2.775260913071119</c:v>
                </c:pt>
                <c:pt idx="26">
                  <c:v>1.9261384525068692</c:v>
                </c:pt>
                <c:pt idx="27">
                  <c:v>2.9352232257276052</c:v>
                </c:pt>
                <c:pt idx="28">
                  <c:v>1.9515846293194596</c:v>
                </c:pt>
                <c:pt idx="30">
                  <c:v>2.2002496928522404</c:v>
                </c:pt>
                <c:pt idx="31">
                  <c:v>2.0394164288327987</c:v>
                </c:pt>
                <c:pt idx="32">
                  <c:v>3.3134133805424524</c:v>
                </c:pt>
                <c:pt idx="33">
                  <c:v>3.0356355852751684</c:v>
                </c:pt>
                <c:pt idx="34">
                  <c:v>1.9910982591674757</c:v>
                </c:pt>
                <c:pt idx="35">
                  <c:v>3.2105749696932793</c:v>
                </c:pt>
                <c:pt idx="37">
                  <c:v>2.0234722784297858</c:v>
                </c:pt>
                <c:pt idx="38">
                  <c:v>3.191930798940279</c:v>
                </c:pt>
                <c:pt idx="39">
                  <c:v>1.7182896359749709</c:v>
                </c:pt>
                <c:pt idx="40">
                  <c:v>1.5220148577640877</c:v>
                </c:pt>
                <c:pt idx="41">
                  <c:v>3.5023522863888692</c:v>
                </c:pt>
                <c:pt idx="42">
                  <c:v>3.1256570983672702</c:v>
                </c:pt>
                <c:pt idx="43">
                  <c:v>2.0341305697706789</c:v>
                </c:pt>
                <c:pt idx="44">
                  <c:v>1.9135298809172083</c:v>
                </c:pt>
                <c:pt idx="45">
                  <c:v>2.3678972332600767</c:v>
                </c:pt>
                <c:pt idx="47">
                  <c:v>2.1500979467346464</c:v>
                </c:pt>
                <c:pt idx="48">
                  <c:v>1.9980344336259204</c:v>
                </c:pt>
                <c:pt idx="49">
                  <c:v>2.4159709709397661</c:v>
                </c:pt>
                <c:pt idx="50">
                  <c:v>2.2114533496825692</c:v>
                </c:pt>
                <c:pt idx="51">
                  <c:v>2.5297448300598737</c:v>
                </c:pt>
                <c:pt idx="52">
                  <c:v>2.2806360693997556</c:v>
                </c:pt>
                <c:pt idx="53">
                  <c:v>3.0076881628912715</c:v>
                </c:pt>
                <c:pt idx="54">
                  <c:v>2.5879952435371631</c:v>
                </c:pt>
                <c:pt idx="57" formatCode="0.0_);[Red]\(0.0\)">
                  <c:v>1.5205186387708938</c:v>
                </c:pt>
                <c:pt idx="58" formatCode="0.0_);[Red]\(0.0\)">
                  <c:v>1.2736083781597998</c:v>
                </c:pt>
                <c:pt idx="59" formatCode="0.0_);[Red]\(0.0\)">
                  <c:v>1.7179435468811854</c:v>
                </c:pt>
                <c:pt idx="60" formatCode="0.0_);[Red]\(0.0\)">
                  <c:v>3.0649743921389536</c:v>
                </c:pt>
                <c:pt idx="61" formatCode="0.0_);[Red]\(0.0\)">
                  <c:v>2.1739355205422326</c:v>
                </c:pt>
                <c:pt idx="62" formatCode="0.0_);[Red]\(0.0\)">
                  <c:v>2.7905950457203308</c:v>
                </c:pt>
                <c:pt idx="63" formatCode="0.0_);[Red]\(0.0\)">
                  <c:v>1.6516208594209141</c:v>
                </c:pt>
                <c:pt idx="64" formatCode="0.0_);[Red]\(0.0\)">
                  <c:v>1.2841635664817901</c:v>
                </c:pt>
                <c:pt idx="65" formatCode="0.0_);[Red]\(0.0\)">
                  <c:v>3.3568605472558395</c:v>
                </c:pt>
                <c:pt idx="66" formatCode="0.0_);[Red]\(0.0\)">
                  <c:v>2.0160909257007491</c:v>
                </c:pt>
                <c:pt idx="67" formatCode="0.0_);[Red]\(0.0\)">
                  <c:v>3.1387346513725731</c:v>
                </c:pt>
                <c:pt idx="68" formatCode="0.0_);[Red]\(0.0\)">
                  <c:v>2.1394596415093816</c:v>
                </c:pt>
                <c:pt idx="69" formatCode="0.0_);[Red]\(0.0\)">
                  <c:v>4.6430526329917186</c:v>
                </c:pt>
                <c:pt idx="70" formatCode="0.0_);[Red]\(0.0\)">
                  <c:v>2.8166978748626863</c:v>
                </c:pt>
                <c:pt idx="71" formatCode="0.0_);[Red]\(0.0\)">
                  <c:v>3.8406246709809682</c:v>
                </c:pt>
                <c:pt idx="72" formatCode="0.0_);[Red]\(0.0\)">
                  <c:v>1.5289733499945097</c:v>
                </c:pt>
                <c:pt idx="73" formatCode="0.0_);[Red]\(0.0\)">
                  <c:v>1.0911102214366228</c:v>
                </c:pt>
                <c:pt idx="74" formatCode="0.0_);[Red]\(0.0\)">
                  <c:v>2.7052090423235367</c:v>
                </c:pt>
                <c:pt idx="75" formatCode="0.0_);[Red]\(0.0\)">
                  <c:v>2.2679781710165874</c:v>
                </c:pt>
                <c:pt idx="76" formatCode="0.0_);[Red]\(0.0\)">
                  <c:v>2.1684624246120485</c:v>
                </c:pt>
                <c:pt idx="77" formatCode="0.0_);[Red]\(0.0\)">
                  <c:v>2.6748225435278501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B1-4A13-BC9F-B896CCE69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46392"/>
        <c:axId val="204595384"/>
      </c:barChart>
      <c:catAx>
        <c:axId val="25463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20459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595384"/>
        <c:scaling>
          <c:orientation val="maxMin"/>
        </c:scaling>
        <c:delete val="0"/>
        <c:axPos val="t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2546392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71403553906946"/>
          <c:y val="0.11257520029642248"/>
          <c:w val="0.2280130293159609"/>
          <c:h val="4.28134876223597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868220129229383E-2"/>
          <c:y val="3.6571177758572743E-2"/>
          <c:w val="0.66457731634315609"/>
          <c:h val="0.95217562837550185"/>
        </c:manualLayout>
      </c:layout>
      <c:barChart>
        <c:barDir val="bar"/>
        <c:grouping val="stacked"/>
        <c:varyColors val="0"/>
        <c:ser>
          <c:idx val="0"/>
          <c:order val="0"/>
          <c:tx>
            <c:v>喀痰塗末陽性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グラフ!$B$4:$B$81</c:f>
              <c:strCache>
                <c:ptCount val="78"/>
                <c:pt idx="0">
                  <c:v> 　　全　国</c:v>
                </c:pt>
                <c:pt idx="2">
                  <c:v>　　 北海道</c:v>
                </c:pt>
                <c:pt idx="4">
                  <c:v>　　 青　森</c:v>
                </c:pt>
                <c:pt idx="5">
                  <c:v> 　　岩　手</c:v>
                </c:pt>
                <c:pt idx="6">
                  <c:v> 　　宮　城</c:v>
                </c:pt>
                <c:pt idx="7">
                  <c:v> 　　秋　田</c:v>
                </c:pt>
                <c:pt idx="8">
                  <c:v> 　　山　形</c:v>
                </c:pt>
                <c:pt idx="9">
                  <c:v> 　　福　島</c:v>
                </c:pt>
                <c:pt idx="11">
                  <c:v> 　　茨　城</c:v>
                </c:pt>
                <c:pt idx="12">
                  <c:v> 　　栃　木</c:v>
                </c:pt>
                <c:pt idx="13">
                  <c:v> 　　群　馬</c:v>
                </c:pt>
                <c:pt idx="14">
                  <c:v> 　　埼　玉</c:v>
                </c:pt>
                <c:pt idx="15">
                  <c:v> 　　千　葉</c:v>
                </c:pt>
                <c:pt idx="16">
                  <c:v> 　　東　京</c:v>
                </c:pt>
                <c:pt idx="17">
                  <c:v> 　　神奈川</c:v>
                </c:pt>
                <c:pt idx="18">
                  <c:v> 　　新　潟</c:v>
                </c:pt>
                <c:pt idx="19">
                  <c:v> 　　富　山</c:v>
                </c:pt>
                <c:pt idx="20">
                  <c:v> 　　石　川</c:v>
                </c:pt>
                <c:pt idx="21">
                  <c:v>　</c:v>
                </c:pt>
                <c:pt idx="22">
                  <c:v> 　　福　井</c:v>
                </c:pt>
                <c:pt idx="23">
                  <c:v> 　　山　梨</c:v>
                </c:pt>
                <c:pt idx="24">
                  <c:v> 　　長　野</c:v>
                </c:pt>
                <c:pt idx="25">
                  <c:v> 　　岐　阜</c:v>
                </c:pt>
                <c:pt idx="26">
                  <c:v> 　　静　岡</c:v>
                </c:pt>
                <c:pt idx="27">
                  <c:v> 　　愛　知</c:v>
                </c:pt>
                <c:pt idx="28">
                  <c:v> 　　三　重</c:v>
                </c:pt>
                <c:pt idx="29">
                  <c:v>　</c:v>
                </c:pt>
                <c:pt idx="30">
                  <c:v> 　　滋　賀</c:v>
                </c:pt>
                <c:pt idx="31">
                  <c:v> 　　京　都</c:v>
                </c:pt>
                <c:pt idx="32">
                  <c:v> 　　大　阪</c:v>
                </c:pt>
                <c:pt idx="33">
                  <c:v> 　　兵　庫</c:v>
                </c:pt>
                <c:pt idx="34">
                  <c:v> 　　奈　良</c:v>
                </c:pt>
                <c:pt idx="35">
                  <c:v> 　　和歌山</c:v>
                </c:pt>
                <c:pt idx="37">
                  <c:v> 　　鳥　取</c:v>
                </c:pt>
                <c:pt idx="38">
                  <c:v> 　　島　根</c:v>
                </c:pt>
                <c:pt idx="39">
                  <c:v> 　　岡　山</c:v>
                </c:pt>
                <c:pt idx="40">
                  <c:v> 　　広　島</c:v>
                </c:pt>
                <c:pt idx="41">
                  <c:v> 　　山　口</c:v>
                </c:pt>
                <c:pt idx="42">
                  <c:v> 　　徳　島</c:v>
                </c:pt>
                <c:pt idx="43">
                  <c:v> 　　香　川</c:v>
                </c:pt>
                <c:pt idx="44">
                  <c:v> 　　愛　媛</c:v>
                </c:pt>
                <c:pt idx="45">
                  <c:v> 　　高　知</c:v>
                </c:pt>
                <c:pt idx="47">
                  <c:v> 　　福　岡</c:v>
                </c:pt>
                <c:pt idx="48">
                  <c:v> 　　佐　賀</c:v>
                </c:pt>
                <c:pt idx="49">
                  <c:v> 　　長　崎</c:v>
                </c:pt>
                <c:pt idx="50">
                  <c:v>　　 熊　本</c:v>
                </c:pt>
                <c:pt idx="51">
                  <c:v>　　 大　分</c:v>
                </c:pt>
                <c:pt idx="52">
                  <c:v>　　 宮　崎</c:v>
                </c:pt>
                <c:pt idx="53">
                  <c:v> 　　鹿児島</c:v>
                </c:pt>
                <c:pt idx="54">
                  <c:v>　　 沖　縄</c:v>
                </c:pt>
                <c:pt idx="56">
                  <c:v>（再　掲）</c:v>
                </c:pt>
                <c:pt idx="57">
                  <c:v>札　　幌　　市</c:v>
                </c:pt>
                <c:pt idx="58">
                  <c:v>仙　　台　　市</c:v>
                </c:pt>
                <c:pt idx="59">
                  <c:v>さ い た ま 市</c:v>
                </c:pt>
                <c:pt idx="60">
                  <c:v>千　　葉　　市</c:v>
                </c:pt>
                <c:pt idx="61">
                  <c:v>横　　浜　　市</c:v>
                </c:pt>
                <c:pt idx="62">
                  <c:v>川　　崎　　市</c:v>
                </c:pt>
                <c:pt idx="63">
                  <c:v>相　模　原　市</c:v>
                </c:pt>
                <c:pt idx="64">
                  <c:v>新　　潟　　市</c:v>
                </c:pt>
                <c:pt idx="65">
                  <c:v>静　　岡　　市</c:v>
                </c:pt>
                <c:pt idx="66">
                  <c:v>浜　　松　　市</c:v>
                </c:pt>
                <c:pt idx="67">
                  <c:v>名　古　屋　市</c:v>
                </c:pt>
                <c:pt idx="68">
                  <c:v>京　　都　　市</c:v>
                </c:pt>
                <c:pt idx="69">
                  <c:v>大　　阪　　市</c:v>
                </c:pt>
                <c:pt idx="70">
                  <c:v>堺　　　　　 市</c:v>
                </c:pt>
                <c:pt idx="71">
                  <c:v>神　　戸　　市</c:v>
                </c:pt>
                <c:pt idx="72">
                  <c:v>岡　　山　　市</c:v>
                </c:pt>
                <c:pt idx="73">
                  <c:v>広　　島　　市</c:v>
                </c:pt>
                <c:pt idx="74">
                  <c:v>北　九　州　市</c:v>
                </c:pt>
                <c:pt idx="75">
                  <c:v>福　　岡　　市</c:v>
                </c:pt>
                <c:pt idx="76">
                  <c:v>熊　　本　　市</c:v>
                </c:pt>
                <c:pt idx="77">
                  <c:v>東京都特別区</c:v>
                </c:pt>
              </c:strCache>
            </c:strRef>
          </c:cat>
          <c:val>
            <c:numRef>
              <c:f>グラフ!$I$4:$I$81</c:f>
              <c:numCache>
                <c:formatCode>0.0_);[Red]\(0.0\)</c:formatCode>
                <c:ptCount val="78"/>
                <c:pt idx="0">
                  <c:v>2.9636615951771277</c:v>
                </c:pt>
                <c:pt idx="2">
                  <c:v>1.9648452227220148</c:v>
                </c:pt>
                <c:pt idx="4">
                  <c:v>2.7399717035649522</c:v>
                </c:pt>
                <c:pt idx="5">
                  <c:v>1.8634671500387516</c:v>
                </c:pt>
                <c:pt idx="6">
                  <c:v>2.67546558583705</c:v>
                </c:pt>
                <c:pt idx="7">
                  <c:v>1.935689928282688</c:v>
                </c:pt>
                <c:pt idx="8">
                  <c:v>1.8251242765543574</c:v>
                </c:pt>
                <c:pt idx="9">
                  <c:v>1.8992492937864942</c:v>
                </c:pt>
                <c:pt idx="11">
                  <c:v>2.7469092868424809</c:v>
                </c:pt>
                <c:pt idx="12">
                  <c:v>2.6194179548527599</c:v>
                </c:pt>
                <c:pt idx="13">
                  <c:v>2.0906790211858959</c:v>
                </c:pt>
                <c:pt idx="14">
                  <c:v>3.1756463632920355</c:v>
                </c:pt>
                <c:pt idx="15">
                  <c:v>2.4417588643427401</c:v>
                </c:pt>
                <c:pt idx="16">
                  <c:v>3.2269170184398006</c:v>
                </c:pt>
                <c:pt idx="17">
                  <c:v>2.4370459580293029</c:v>
                </c:pt>
                <c:pt idx="18">
                  <c:v>1.3936032680925705</c:v>
                </c:pt>
                <c:pt idx="19">
                  <c:v>2.1642168387874876</c:v>
                </c:pt>
                <c:pt idx="20">
                  <c:v>2.7737091739088813</c:v>
                </c:pt>
                <c:pt idx="22">
                  <c:v>1.1954493229107863</c:v>
                </c:pt>
                <c:pt idx="23">
                  <c:v>1.870618077154266</c:v>
                </c:pt>
                <c:pt idx="24">
                  <c:v>2.0297100039455582</c:v>
                </c:pt>
                <c:pt idx="25">
                  <c:v>3.8545290459321095</c:v>
                </c:pt>
                <c:pt idx="26">
                  <c:v>2.428609353160835</c:v>
                </c:pt>
                <c:pt idx="27">
                  <c:v>3.2821132433135944</c:v>
                </c:pt>
                <c:pt idx="28">
                  <c:v>3.0995755877426707</c:v>
                </c:pt>
                <c:pt idx="30">
                  <c:v>1.9163465066777579</c:v>
                </c:pt>
                <c:pt idx="31">
                  <c:v>3.4513201103324289</c:v>
                </c:pt>
                <c:pt idx="32">
                  <c:v>5.169380325657297</c:v>
                </c:pt>
                <c:pt idx="33">
                  <c:v>3.4613649661369301</c:v>
                </c:pt>
                <c:pt idx="34">
                  <c:v>4.0587772206106241</c:v>
                </c:pt>
                <c:pt idx="35">
                  <c:v>3.5427034148339636</c:v>
                </c:pt>
                <c:pt idx="37">
                  <c:v>2.3913763290533829</c:v>
                </c:pt>
                <c:pt idx="38">
                  <c:v>4.1039110272089303</c:v>
                </c:pt>
                <c:pt idx="39">
                  <c:v>3.1680965163288528</c:v>
                </c:pt>
                <c:pt idx="40">
                  <c:v>2.790360572567494</c:v>
                </c:pt>
                <c:pt idx="41">
                  <c:v>3.4262141932065022</c:v>
                </c:pt>
                <c:pt idx="42">
                  <c:v>2.8415064530611547</c:v>
                </c:pt>
                <c:pt idx="43">
                  <c:v>3.6400231248527932</c:v>
                </c:pt>
                <c:pt idx="44">
                  <c:v>3.5208949808876637</c:v>
                </c:pt>
                <c:pt idx="45">
                  <c:v>3.2558586957326057</c:v>
                </c:pt>
                <c:pt idx="47">
                  <c:v>2.7560346408144105</c:v>
                </c:pt>
                <c:pt idx="48">
                  <c:v>1.8731572815243003</c:v>
                </c:pt>
                <c:pt idx="49">
                  <c:v>3.0394473505371247</c:v>
                </c:pt>
                <c:pt idx="50">
                  <c:v>2.6770224759315311</c:v>
                </c:pt>
                <c:pt idx="51">
                  <c:v>4.2463573933147876</c:v>
                </c:pt>
                <c:pt idx="52">
                  <c:v>2.8507950867496943</c:v>
                </c:pt>
                <c:pt idx="53">
                  <c:v>2.4317478763801765</c:v>
                </c:pt>
                <c:pt idx="54">
                  <c:v>2.2474695535980627</c:v>
                </c:pt>
                <c:pt idx="57" formatCode="0.0_ ">
                  <c:v>1.3684667748938044</c:v>
                </c:pt>
                <c:pt idx="58" formatCode="0.0_ ">
                  <c:v>3.2749929724109137</c:v>
                </c:pt>
                <c:pt idx="59" formatCode="0.0_ ">
                  <c:v>3.1371143030004256</c:v>
                </c:pt>
                <c:pt idx="60" formatCode="0.0_ ">
                  <c:v>2.7584769529250583</c:v>
                </c:pt>
                <c:pt idx="61" formatCode="0.0_ ">
                  <c:v>2.7041636962842408</c:v>
                </c:pt>
                <c:pt idx="62" formatCode="0.0_ ">
                  <c:v>2.0767218944895482</c:v>
                </c:pt>
                <c:pt idx="63" formatCode="0.0_ ">
                  <c:v>2.7527014323681902</c:v>
                </c:pt>
                <c:pt idx="64" formatCode="0.0_ ">
                  <c:v>1.7978289930745057</c:v>
                </c:pt>
                <c:pt idx="65" formatCode="0.0_ ">
                  <c:v>2.4811577957977944</c:v>
                </c:pt>
                <c:pt idx="66" formatCode="0.0_ ">
                  <c:v>2.3941079742696396</c:v>
                </c:pt>
                <c:pt idx="67" formatCode="0.0_ ">
                  <c:v>4.4716219690787344</c:v>
                </c:pt>
                <c:pt idx="68" formatCode="0.0_ ">
                  <c:v>4.0718748015823722</c:v>
                </c:pt>
                <c:pt idx="69" formatCode="0.0_ ">
                  <c:v>6.5655666138398514</c:v>
                </c:pt>
                <c:pt idx="70" formatCode="0.0_ ">
                  <c:v>6.6131167496776104</c:v>
                </c:pt>
                <c:pt idx="71" formatCode="0.0_ ">
                  <c:v>2.7811420031241498</c:v>
                </c:pt>
                <c:pt idx="72" formatCode="0.0_ ">
                  <c:v>3.0579466999890195</c:v>
                </c:pt>
                <c:pt idx="73" formatCode="0.0_ ">
                  <c:v>3.1893991088147438</c:v>
                </c:pt>
                <c:pt idx="74" formatCode="0.0_ ">
                  <c:v>3.1380424890953025</c:v>
                </c:pt>
                <c:pt idx="75" formatCode="0.0_ ">
                  <c:v>2.8809452442643138</c:v>
                </c:pt>
                <c:pt idx="76" formatCode="0.0_ ">
                  <c:v>2.5750491292268078</c:v>
                </c:pt>
                <c:pt idx="77" formatCode="0.0_ ">
                  <c:v>3.6212982127761664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9-44A2-BB59-952960135C16}"/>
            </c:ext>
          </c:extLst>
        </c:ser>
        <c:ser>
          <c:idx val="1"/>
          <c:order val="1"/>
          <c:tx>
            <c:v>その他の結核菌陽性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グラフ!$B$4:$B$81</c:f>
              <c:strCache>
                <c:ptCount val="78"/>
                <c:pt idx="0">
                  <c:v> 　　全　国</c:v>
                </c:pt>
                <c:pt idx="2">
                  <c:v>　　 北海道</c:v>
                </c:pt>
                <c:pt idx="4">
                  <c:v>　　 青　森</c:v>
                </c:pt>
                <c:pt idx="5">
                  <c:v> 　　岩　手</c:v>
                </c:pt>
                <c:pt idx="6">
                  <c:v> 　　宮　城</c:v>
                </c:pt>
                <c:pt idx="7">
                  <c:v> 　　秋　田</c:v>
                </c:pt>
                <c:pt idx="8">
                  <c:v> 　　山　形</c:v>
                </c:pt>
                <c:pt idx="9">
                  <c:v> 　　福　島</c:v>
                </c:pt>
                <c:pt idx="11">
                  <c:v> 　　茨　城</c:v>
                </c:pt>
                <c:pt idx="12">
                  <c:v> 　　栃　木</c:v>
                </c:pt>
                <c:pt idx="13">
                  <c:v> 　　群　馬</c:v>
                </c:pt>
                <c:pt idx="14">
                  <c:v> 　　埼　玉</c:v>
                </c:pt>
                <c:pt idx="15">
                  <c:v> 　　千　葉</c:v>
                </c:pt>
                <c:pt idx="16">
                  <c:v> 　　東　京</c:v>
                </c:pt>
                <c:pt idx="17">
                  <c:v> 　　神奈川</c:v>
                </c:pt>
                <c:pt idx="18">
                  <c:v> 　　新　潟</c:v>
                </c:pt>
                <c:pt idx="19">
                  <c:v> 　　富　山</c:v>
                </c:pt>
                <c:pt idx="20">
                  <c:v> 　　石　川</c:v>
                </c:pt>
                <c:pt idx="21">
                  <c:v>　</c:v>
                </c:pt>
                <c:pt idx="22">
                  <c:v> 　　福　井</c:v>
                </c:pt>
                <c:pt idx="23">
                  <c:v> 　　山　梨</c:v>
                </c:pt>
                <c:pt idx="24">
                  <c:v> 　　長　野</c:v>
                </c:pt>
                <c:pt idx="25">
                  <c:v> 　　岐　阜</c:v>
                </c:pt>
                <c:pt idx="26">
                  <c:v> 　　静　岡</c:v>
                </c:pt>
                <c:pt idx="27">
                  <c:v> 　　愛　知</c:v>
                </c:pt>
                <c:pt idx="28">
                  <c:v> 　　三　重</c:v>
                </c:pt>
                <c:pt idx="29">
                  <c:v>　</c:v>
                </c:pt>
                <c:pt idx="30">
                  <c:v> 　　滋　賀</c:v>
                </c:pt>
                <c:pt idx="31">
                  <c:v> 　　京　都</c:v>
                </c:pt>
                <c:pt idx="32">
                  <c:v> 　　大　阪</c:v>
                </c:pt>
                <c:pt idx="33">
                  <c:v> 　　兵　庫</c:v>
                </c:pt>
                <c:pt idx="34">
                  <c:v> 　　奈　良</c:v>
                </c:pt>
                <c:pt idx="35">
                  <c:v> 　　和歌山</c:v>
                </c:pt>
                <c:pt idx="37">
                  <c:v> 　　鳥　取</c:v>
                </c:pt>
                <c:pt idx="38">
                  <c:v> 　　島　根</c:v>
                </c:pt>
                <c:pt idx="39">
                  <c:v> 　　岡　山</c:v>
                </c:pt>
                <c:pt idx="40">
                  <c:v> 　　広　島</c:v>
                </c:pt>
                <c:pt idx="41">
                  <c:v> 　　山　口</c:v>
                </c:pt>
                <c:pt idx="42">
                  <c:v> 　　徳　島</c:v>
                </c:pt>
                <c:pt idx="43">
                  <c:v> 　　香　川</c:v>
                </c:pt>
                <c:pt idx="44">
                  <c:v> 　　愛　媛</c:v>
                </c:pt>
                <c:pt idx="45">
                  <c:v> 　　高　知</c:v>
                </c:pt>
                <c:pt idx="47">
                  <c:v> 　　福　岡</c:v>
                </c:pt>
                <c:pt idx="48">
                  <c:v> 　　佐　賀</c:v>
                </c:pt>
                <c:pt idx="49">
                  <c:v> 　　長　崎</c:v>
                </c:pt>
                <c:pt idx="50">
                  <c:v>　　 熊　本</c:v>
                </c:pt>
                <c:pt idx="51">
                  <c:v>　　 大　分</c:v>
                </c:pt>
                <c:pt idx="52">
                  <c:v>　　 宮　崎</c:v>
                </c:pt>
                <c:pt idx="53">
                  <c:v> 　　鹿児島</c:v>
                </c:pt>
                <c:pt idx="54">
                  <c:v>　　 沖　縄</c:v>
                </c:pt>
                <c:pt idx="56">
                  <c:v>（再　掲）</c:v>
                </c:pt>
                <c:pt idx="57">
                  <c:v>札　　幌　　市</c:v>
                </c:pt>
                <c:pt idx="58">
                  <c:v>仙　　台　　市</c:v>
                </c:pt>
                <c:pt idx="59">
                  <c:v>さ い た ま 市</c:v>
                </c:pt>
                <c:pt idx="60">
                  <c:v>千　　葉　　市</c:v>
                </c:pt>
                <c:pt idx="61">
                  <c:v>横　　浜　　市</c:v>
                </c:pt>
                <c:pt idx="62">
                  <c:v>川　　崎　　市</c:v>
                </c:pt>
                <c:pt idx="63">
                  <c:v>相　模　原　市</c:v>
                </c:pt>
                <c:pt idx="64">
                  <c:v>新　　潟　　市</c:v>
                </c:pt>
                <c:pt idx="65">
                  <c:v>静　　岡　　市</c:v>
                </c:pt>
                <c:pt idx="66">
                  <c:v>浜　　松　　市</c:v>
                </c:pt>
                <c:pt idx="67">
                  <c:v>名　古　屋　市</c:v>
                </c:pt>
                <c:pt idx="68">
                  <c:v>京　　都　　市</c:v>
                </c:pt>
                <c:pt idx="69">
                  <c:v>大　　阪　　市</c:v>
                </c:pt>
                <c:pt idx="70">
                  <c:v>堺　　　　　 市</c:v>
                </c:pt>
                <c:pt idx="71">
                  <c:v>神　　戸　　市</c:v>
                </c:pt>
                <c:pt idx="72">
                  <c:v>岡　　山　　市</c:v>
                </c:pt>
                <c:pt idx="73">
                  <c:v>広　　島　　市</c:v>
                </c:pt>
                <c:pt idx="74">
                  <c:v>北　九　州　市</c:v>
                </c:pt>
                <c:pt idx="75">
                  <c:v>福　　岡　　市</c:v>
                </c:pt>
                <c:pt idx="76">
                  <c:v>熊　　本　　市</c:v>
                </c:pt>
                <c:pt idx="77">
                  <c:v>東京都特別区</c:v>
                </c:pt>
              </c:strCache>
            </c:strRef>
          </c:cat>
          <c:val>
            <c:numRef>
              <c:f>グラフ!$L$4:$L$81</c:f>
              <c:numCache>
                <c:formatCode>0.0_ </c:formatCode>
                <c:ptCount val="78"/>
                <c:pt idx="0" formatCode="0.0">
                  <c:v>2.261762805285056</c:v>
                </c:pt>
                <c:pt idx="2">
                  <c:v>1.6146747869893785</c:v>
                </c:pt>
                <c:pt idx="4">
                  <c:v>2.158765584626932</c:v>
                </c:pt>
                <c:pt idx="5">
                  <c:v>1.7787640977642631</c:v>
                </c:pt>
                <c:pt idx="6">
                  <c:v>1.4912431134173723</c:v>
                </c:pt>
                <c:pt idx="7">
                  <c:v>1.2904599521884588</c:v>
                </c:pt>
                <c:pt idx="8">
                  <c:v>1.3448284143032108</c:v>
                </c:pt>
                <c:pt idx="9">
                  <c:v>0.78204382685326235</c:v>
                </c:pt>
                <c:pt idx="11">
                  <c:v>2.6060421439274815</c:v>
                </c:pt>
                <c:pt idx="12">
                  <c:v>1.2049322592322695</c:v>
                </c:pt>
                <c:pt idx="13">
                  <c:v>1.8816111190673064</c:v>
                </c:pt>
                <c:pt idx="14">
                  <c:v>1.7854492428809299</c:v>
                </c:pt>
                <c:pt idx="15">
                  <c:v>2.154493115596535</c:v>
                </c:pt>
                <c:pt idx="16">
                  <c:v>2.4433389344919463</c:v>
                </c:pt>
                <c:pt idx="17">
                  <c:v>2.372058065815188</c:v>
                </c:pt>
                <c:pt idx="18">
                  <c:v>1.5794170371715801</c:v>
                </c:pt>
                <c:pt idx="19">
                  <c:v>1.0821084193937438</c:v>
                </c:pt>
                <c:pt idx="20">
                  <c:v>1.7894897896186328</c:v>
                </c:pt>
                <c:pt idx="22">
                  <c:v>1.5939324305477152</c:v>
                </c:pt>
                <c:pt idx="23">
                  <c:v>2.2447416925851194</c:v>
                </c:pt>
                <c:pt idx="24">
                  <c:v>1.4851536614235792</c:v>
                </c:pt>
                <c:pt idx="25">
                  <c:v>2.775260913071119</c:v>
                </c:pt>
                <c:pt idx="26">
                  <c:v>1.9261384525068692</c:v>
                </c:pt>
                <c:pt idx="27">
                  <c:v>2.9352232257276052</c:v>
                </c:pt>
                <c:pt idx="28">
                  <c:v>1.9515846293194596</c:v>
                </c:pt>
                <c:pt idx="30">
                  <c:v>2.2002496928522404</c:v>
                </c:pt>
                <c:pt idx="31">
                  <c:v>2.0394164288327987</c:v>
                </c:pt>
                <c:pt idx="32">
                  <c:v>3.3134133805424524</c:v>
                </c:pt>
                <c:pt idx="33">
                  <c:v>3.0356355852751684</c:v>
                </c:pt>
                <c:pt idx="34">
                  <c:v>1.9910982591674757</c:v>
                </c:pt>
                <c:pt idx="35">
                  <c:v>3.2105749696932793</c:v>
                </c:pt>
                <c:pt idx="37">
                  <c:v>2.0234722784297858</c:v>
                </c:pt>
                <c:pt idx="38">
                  <c:v>3.191930798940279</c:v>
                </c:pt>
                <c:pt idx="39">
                  <c:v>1.7182896359749709</c:v>
                </c:pt>
                <c:pt idx="40">
                  <c:v>1.5220148577640877</c:v>
                </c:pt>
                <c:pt idx="41">
                  <c:v>3.5023522863888692</c:v>
                </c:pt>
                <c:pt idx="42">
                  <c:v>3.1256570983672702</c:v>
                </c:pt>
                <c:pt idx="43">
                  <c:v>2.0341305697706789</c:v>
                </c:pt>
                <c:pt idx="44">
                  <c:v>1.9135298809172083</c:v>
                </c:pt>
                <c:pt idx="45">
                  <c:v>2.3678972332600767</c:v>
                </c:pt>
                <c:pt idx="47">
                  <c:v>2.1500979467346464</c:v>
                </c:pt>
                <c:pt idx="48">
                  <c:v>1.9980344336259204</c:v>
                </c:pt>
                <c:pt idx="49">
                  <c:v>2.4159709709397661</c:v>
                </c:pt>
                <c:pt idx="50">
                  <c:v>2.2114533496825692</c:v>
                </c:pt>
                <c:pt idx="51">
                  <c:v>2.5297448300598737</c:v>
                </c:pt>
                <c:pt idx="52">
                  <c:v>2.2806360693997556</c:v>
                </c:pt>
                <c:pt idx="53">
                  <c:v>3.0076881628912715</c:v>
                </c:pt>
                <c:pt idx="54">
                  <c:v>2.5879952435371631</c:v>
                </c:pt>
                <c:pt idx="57" formatCode="0.0_);[Red]\(0.0\)">
                  <c:v>1.5205186387708938</c:v>
                </c:pt>
                <c:pt idx="58" formatCode="0.0_);[Red]\(0.0\)">
                  <c:v>1.2736083781597998</c:v>
                </c:pt>
                <c:pt idx="59" formatCode="0.0_);[Red]\(0.0\)">
                  <c:v>1.7179435468811854</c:v>
                </c:pt>
                <c:pt idx="60" formatCode="0.0_);[Red]\(0.0\)">
                  <c:v>3.0649743921389536</c:v>
                </c:pt>
                <c:pt idx="61" formatCode="0.0_);[Red]\(0.0\)">
                  <c:v>2.1739355205422326</c:v>
                </c:pt>
                <c:pt idx="62" formatCode="0.0_);[Red]\(0.0\)">
                  <c:v>2.7905950457203308</c:v>
                </c:pt>
                <c:pt idx="63" formatCode="0.0_);[Red]\(0.0\)">
                  <c:v>1.6516208594209141</c:v>
                </c:pt>
                <c:pt idx="64" formatCode="0.0_);[Red]\(0.0\)">
                  <c:v>1.2841635664817901</c:v>
                </c:pt>
                <c:pt idx="65" formatCode="0.0_);[Red]\(0.0\)">
                  <c:v>3.3568605472558395</c:v>
                </c:pt>
                <c:pt idx="66" formatCode="0.0_);[Red]\(0.0\)">
                  <c:v>2.0160909257007491</c:v>
                </c:pt>
                <c:pt idx="67" formatCode="0.0_);[Red]\(0.0\)">
                  <c:v>3.1387346513725731</c:v>
                </c:pt>
                <c:pt idx="68" formatCode="0.0_);[Red]\(0.0\)">
                  <c:v>2.1394596415093816</c:v>
                </c:pt>
                <c:pt idx="69" formatCode="0.0_);[Red]\(0.0\)">
                  <c:v>4.6430526329917186</c:v>
                </c:pt>
                <c:pt idx="70" formatCode="0.0_);[Red]\(0.0\)">
                  <c:v>2.8166978748626863</c:v>
                </c:pt>
                <c:pt idx="71" formatCode="0.0_);[Red]\(0.0\)">
                  <c:v>3.8406246709809682</c:v>
                </c:pt>
                <c:pt idx="72" formatCode="0.0_);[Red]\(0.0\)">
                  <c:v>1.5289733499945097</c:v>
                </c:pt>
                <c:pt idx="73" formatCode="0.0_);[Red]\(0.0\)">
                  <c:v>1.0911102214366228</c:v>
                </c:pt>
                <c:pt idx="74" formatCode="0.0_);[Red]\(0.0\)">
                  <c:v>2.7052090423235367</c:v>
                </c:pt>
                <c:pt idx="75" formatCode="0.0_);[Red]\(0.0\)">
                  <c:v>2.2679781710165874</c:v>
                </c:pt>
                <c:pt idx="76" formatCode="0.0_);[Red]\(0.0\)">
                  <c:v>2.1684624246120485</c:v>
                </c:pt>
                <c:pt idx="77" formatCode="0.0_);[Red]\(0.0\)">
                  <c:v>2.6748225435278501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9-44A2-BB59-952960135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46392"/>
        <c:axId val="204595384"/>
      </c:barChart>
      <c:catAx>
        <c:axId val="25463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20459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595384"/>
        <c:scaling>
          <c:orientation val="maxMin"/>
          <c:max val="20"/>
          <c:min val="0"/>
        </c:scaling>
        <c:delete val="0"/>
        <c:axPos val="t"/>
        <c:majorGridlines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2546392"/>
        <c:crosses val="autoZero"/>
        <c:crossBetween val="between"/>
        <c:majorUnit val="5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8.0082689757904293E-2"/>
          <c:y val="4.142737220744943E-2"/>
          <c:w val="0.33192054129704435"/>
          <c:h val="4.1945314394345665E-2"/>
        </c:manualLayout>
      </c:layout>
      <c:overlay val="0"/>
      <c:spPr>
        <a:solidFill>
          <a:schemeClr val="bg1"/>
        </a:solidFill>
        <a:ln w="3175">
          <a:solidFill>
            <a:schemeClr val="accent1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41384051889895"/>
          <c:y val="3.6183691863335775E-2"/>
          <c:w val="0.78682501157943496"/>
          <c:h val="0.953604580182782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865-4D71-BAA2-06C14421DF63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865-4D71-BAA2-06C14421DF63}"/>
              </c:ext>
            </c:extLst>
          </c:dPt>
          <c:dPt>
            <c:idx val="4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4865-4D71-BAA2-06C14421DF63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65-4D71-BAA2-06C14421DF63}"/>
              </c:ext>
            </c:extLst>
          </c:dPt>
          <c:dPt>
            <c:idx val="6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865-4D71-BAA2-06C14421DF63}"/>
              </c:ext>
            </c:extLst>
          </c:dPt>
          <c:dPt>
            <c:idx val="7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65-4D71-BAA2-06C14421DF63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865-4D71-BAA2-06C14421DF63}"/>
              </c:ext>
            </c:extLst>
          </c:dPt>
          <c:dPt>
            <c:idx val="9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65-4D71-BAA2-06C14421DF63}"/>
              </c:ext>
            </c:extLst>
          </c:dPt>
          <c:dPt>
            <c:idx val="11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865-4D71-BAA2-06C14421DF63}"/>
              </c:ext>
            </c:extLst>
          </c:dPt>
          <c:dPt>
            <c:idx val="12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865-4D71-BAA2-06C14421DF63}"/>
              </c:ext>
            </c:extLst>
          </c:dPt>
          <c:dPt>
            <c:idx val="13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65-4D71-BAA2-06C14421DF63}"/>
              </c:ext>
            </c:extLst>
          </c:dPt>
          <c:dPt>
            <c:idx val="14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4865-4D71-BAA2-06C14421DF63}"/>
              </c:ext>
            </c:extLst>
          </c:dPt>
          <c:dPt>
            <c:idx val="15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865-4D71-BAA2-06C14421DF63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7-43F1-4FAC-B8B6-B0A6473B2E91}"/>
              </c:ext>
            </c:extLst>
          </c:dPt>
          <c:dPt>
            <c:idx val="17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4865-4D71-BAA2-06C14421DF63}"/>
              </c:ext>
            </c:extLst>
          </c:dPt>
          <c:dPt>
            <c:idx val="18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865-4D71-BAA2-06C14421DF63}"/>
              </c:ext>
            </c:extLst>
          </c:dPt>
          <c:dPt>
            <c:idx val="19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865-4D71-BAA2-06C14421DF63}"/>
              </c:ext>
            </c:extLst>
          </c:dPt>
          <c:dPt>
            <c:idx val="20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865-4D71-BAA2-06C14421DF63}"/>
              </c:ext>
            </c:extLst>
          </c:dPt>
          <c:dPt>
            <c:idx val="22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865-4D71-BAA2-06C14421DF63}"/>
              </c:ext>
            </c:extLst>
          </c:dPt>
          <c:dPt>
            <c:idx val="23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865-4D71-BAA2-06C14421DF63}"/>
              </c:ext>
            </c:extLst>
          </c:dPt>
          <c:dPt>
            <c:idx val="24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865-4D71-BAA2-06C14421DF63}"/>
              </c:ext>
            </c:extLst>
          </c:dPt>
          <c:dPt>
            <c:idx val="26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4865-4D71-BAA2-06C14421DF63}"/>
              </c:ext>
            </c:extLst>
          </c:dPt>
          <c:dPt>
            <c:idx val="27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8-43F1-4FAC-B8B6-B0A6473B2E91}"/>
              </c:ext>
            </c:extLst>
          </c:dPt>
          <c:dPt>
            <c:idx val="28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4865-4D71-BAA2-06C14421DF63}"/>
              </c:ext>
            </c:extLst>
          </c:dPt>
          <c:dPt>
            <c:idx val="30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4865-4D71-BAA2-06C14421DF63}"/>
              </c:ext>
            </c:extLst>
          </c:dPt>
          <c:dPt>
            <c:idx val="31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9-43F1-4FAC-B8B6-B0A6473B2E91}"/>
              </c:ext>
            </c:extLst>
          </c:dPt>
          <c:dPt>
            <c:idx val="33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9-6B04-4FA3-859F-9A573FD897D7}"/>
              </c:ext>
            </c:extLst>
          </c:dPt>
          <c:dPt>
            <c:idx val="34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4865-4D71-BAA2-06C14421DF63}"/>
              </c:ext>
            </c:extLst>
          </c:dPt>
          <c:dPt>
            <c:idx val="35"/>
            <c:invertIfNegative val="0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4865-4D71-BAA2-06C14421DF63}"/>
              </c:ext>
            </c:extLst>
          </c:dPt>
          <c:dPt>
            <c:idx val="37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865-4D71-BAA2-06C14421DF63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4865-4D71-BAA2-06C14421DF63}"/>
              </c:ext>
            </c:extLst>
          </c:dPt>
          <c:dPt>
            <c:idx val="39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865-4D71-BAA2-06C14421DF63}"/>
              </c:ext>
            </c:extLst>
          </c:dPt>
          <c:dPt>
            <c:idx val="40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4865-4D71-BAA2-06C14421DF63}"/>
              </c:ext>
            </c:extLst>
          </c:dPt>
          <c:dPt>
            <c:idx val="41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4865-4D71-BAA2-06C14421DF63}"/>
              </c:ext>
            </c:extLst>
          </c:dPt>
          <c:dPt>
            <c:idx val="43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4865-4D71-BAA2-06C14421DF63}"/>
              </c:ext>
            </c:extLst>
          </c:dPt>
          <c:dPt>
            <c:idx val="44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865-4D71-BAA2-06C14421DF63}"/>
              </c:ext>
            </c:extLst>
          </c:dPt>
          <c:dPt>
            <c:idx val="45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4865-4D71-BAA2-06C14421DF63}"/>
              </c:ext>
            </c:extLst>
          </c:dPt>
          <c:dPt>
            <c:idx val="47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A-43F1-4FAC-B8B6-B0A6473B2E91}"/>
              </c:ext>
            </c:extLst>
          </c:dPt>
          <c:dPt>
            <c:idx val="48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865-4D71-BAA2-06C14421DF63}"/>
              </c:ext>
            </c:extLst>
          </c:dPt>
          <c:dPt>
            <c:idx val="50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4865-4D71-BAA2-06C14421DF63}"/>
              </c:ext>
            </c:extLst>
          </c:dPt>
          <c:dPt>
            <c:idx val="52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865-4D71-BAA2-06C14421DF63}"/>
              </c:ext>
            </c:extLst>
          </c:dPt>
          <c:dPt>
            <c:idx val="53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B-43F1-4FAC-B8B6-B0A6473B2E91}"/>
              </c:ext>
            </c:extLst>
          </c:dPt>
          <c:dPt>
            <c:idx val="54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7C-43F1-4FAC-B8B6-B0A6473B2E91}"/>
              </c:ext>
            </c:extLst>
          </c:dPt>
          <c:dPt>
            <c:idx val="57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865-4D71-BAA2-06C14421DF63}"/>
              </c:ext>
            </c:extLst>
          </c:dPt>
          <c:dPt>
            <c:idx val="58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865-4D71-BAA2-06C14421DF63}"/>
              </c:ext>
            </c:extLst>
          </c:dPt>
          <c:dPt>
            <c:idx val="59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4865-4D71-BAA2-06C14421DF63}"/>
              </c:ext>
            </c:extLst>
          </c:dPt>
          <c:dPt>
            <c:idx val="60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4865-4D71-BAA2-06C14421DF63}"/>
              </c:ext>
            </c:extLst>
          </c:dPt>
          <c:dPt>
            <c:idx val="61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4865-4D71-BAA2-06C14421DF63}"/>
              </c:ext>
            </c:extLst>
          </c:dPt>
          <c:dPt>
            <c:idx val="62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E-4865-4D71-BAA2-06C14421DF63}"/>
              </c:ext>
            </c:extLst>
          </c:dPt>
          <c:dPt>
            <c:idx val="63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4865-4D71-BAA2-06C14421DF63}"/>
              </c:ext>
            </c:extLst>
          </c:dPt>
          <c:dPt>
            <c:idx val="64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865-4D71-BAA2-06C14421DF63}"/>
              </c:ext>
            </c:extLst>
          </c:dPt>
          <c:dPt>
            <c:idx val="65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4865-4D71-BAA2-06C14421DF63}"/>
              </c:ext>
            </c:extLst>
          </c:dPt>
          <c:dPt>
            <c:idx val="66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0-4865-4D71-BAA2-06C14421DF63}"/>
              </c:ext>
            </c:extLst>
          </c:dPt>
          <c:dPt>
            <c:idx val="68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3-43F1-4FAC-B8B6-B0A6473B2E91}"/>
              </c:ext>
            </c:extLst>
          </c:dPt>
          <c:dPt>
            <c:idx val="71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5-43F1-4FAC-B8B6-B0A6473B2E91}"/>
              </c:ext>
            </c:extLst>
          </c:dPt>
          <c:dPt>
            <c:idx val="72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4-43F1-4FAC-B8B6-B0A6473B2E91}"/>
              </c:ext>
            </c:extLst>
          </c:dPt>
          <c:dPt>
            <c:idx val="73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4865-4D71-BAA2-06C14421DF63}"/>
              </c:ext>
            </c:extLst>
          </c:dPt>
          <c:dPt>
            <c:idx val="75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4865-4D71-BAA2-06C14421DF63}"/>
              </c:ext>
            </c:extLst>
          </c:dPt>
          <c:dPt>
            <c:idx val="76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2-4865-4D71-BAA2-06C14421DF63}"/>
              </c:ext>
            </c:extLst>
          </c:dPt>
          <c:dPt>
            <c:idx val="77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86-43F1-4FAC-B8B6-B0A6473B2E91}"/>
              </c:ext>
            </c:extLst>
          </c:dPt>
          <c:cat>
            <c:strRef>
              <c:f>グラフ!$B$4:$B$81</c:f>
              <c:strCache>
                <c:ptCount val="78"/>
                <c:pt idx="0">
                  <c:v> 　　全　国</c:v>
                </c:pt>
                <c:pt idx="2">
                  <c:v>　　 北海道</c:v>
                </c:pt>
                <c:pt idx="4">
                  <c:v>　　 青　森</c:v>
                </c:pt>
                <c:pt idx="5">
                  <c:v> 　　岩　手</c:v>
                </c:pt>
                <c:pt idx="6">
                  <c:v> 　　宮　城</c:v>
                </c:pt>
                <c:pt idx="7">
                  <c:v> 　　秋　田</c:v>
                </c:pt>
                <c:pt idx="8">
                  <c:v> 　　山　形</c:v>
                </c:pt>
                <c:pt idx="9">
                  <c:v> 　　福　島</c:v>
                </c:pt>
                <c:pt idx="11">
                  <c:v> 　　茨　城</c:v>
                </c:pt>
                <c:pt idx="12">
                  <c:v> 　　栃　木</c:v>
                </c:pt>
                <c:pt idx="13">
                  <c:v> 　　群　馬</c:v>
                </c:pt>
                <c:pt idx="14">
                  <c:v> 　　埼　玉</c:v>
                </c:pt>
                <c:pt idx="15">
                  <c:v> 　　千　葉</c:v>
                </c:pt>
                <c:pt idx="16">
                  <c:v> 　　東　京</c:v>
                </c:pt>
                <c:pt idx="17">
                  <c:v> 　　神奈川</c:v>
                </c:pt>
                <c:pt idx="18">
                  <c:v> 　　新　潟</c:v>
                </c:pt>
                <c:pt idx="19">
                  <c:v> 　　富　山</c:v>
                </c:pt>
                <c:pt idx="20">
                  <c:v> 　　石　川</c:v>
                </c:pt>
                <c:pt idx="21">
                  <c:v>　</c:v>
                </c:pt>
                <c:pt idx="22">
                  <c:v> 　　福　井</c:v>
                </c:pt>
                <c:pt idx="23">
                  <c:v> 　　山　梨</c:v>
                </c:pt>
                <c:pt idx="24">
                  <c:v> 　　長　野</c:v>
                </c:pt>
                <c:pt idx="25">
                  <c:v> 　　岐　阜</c:v>
                </c:pt>
                <c:pt idx="26">
                  <c:v> 　　静　岡</c:v>
                </c:pt>
                <c:pt idx="27">
                  <c:v> 　　愛　知</c:v>
                </c:pt>
                <c:pt idx="28">
                  <c:v> 　　三　重</c:v>
                </c:pt>
                <c:pt idx="29">
                  <c:v>　</c:v>
                </c:pt>
                <c:pt idx="30">
                  <c:v> 　　滋　賀</c:v>
                </c:pt>
                <c:pt idx="31">
                  <c:v> 　　京　都</c:v>
                </c:pt>
                <c:pt idx="32">
                  <c:v> 　　大　阪</c:v>
                </c:pt>
                <c:pt idx="33">
                  <c:v> 　　兵　庫</c:v>
                </c:pt>
                <c:pt idx="34">
                  <c:v> 　　奈　良</c:v>
                </c:pt>
                <c:pt idx="35">
                  <c:v> 　　和歌山</c:v>
                </c:pt>
                <c:pt idx="37">
                  <c:v> 　　鳥　取</c:v>
                </c:pt>
                <c:pt idx="38">
                  <c:v> 　　島　根</c:v>
                </c:pt>
                <c:pt idx="39">
                  <c:v> 　　岡　山</c:v>
                </c:pt>
                <c:pt idx="40">
                  <c:v> 　　広　島</c:v>
                </c:pt>
                <c:pt idx="41">
                  <c:v> 　　山　口</c:v>
                </c:pt>
                <c:pt idx="42">
                  <c:v> 　　徳　島</c:v>
                </c:pt>
                <c:pt idx="43">
                  <c:v> 　　香　川</c:v>
                </c:pt>
                <c:pt idx="44">
                  <c:v> 　　愛　媛</c:v>
                </c:pt>
                <c:pt idx="45">
                  <c:v> 　　高　知</c:v>
                </c:pt>
                <c:pt idx="47">
                  <c:v> 　　福　岡</c:v>
                </c:pt>
                <c:pt idx="48">
                  <c:v> 　　佐　賀</c:v>
                </c:pt>
                <c:pt idx="49">
                  <c:v> 　　長　崎</c:v>
                </c:pt>
                <c:pt idx="50">
                  <c:v>　　 熊　本</c:v>
                </c:pt>
                <c:pt idx="51">
                  <c:v>　　 大　分</c:v>
                </c:pt>
                <c:pt idx="52">
                  <c:v>　　 宮　崎</c:v>
                </c:pt>
                <c:pt idx="53">
                  <c:v> 　　鹿児島</c:v>
                </c:pt>
                <c:pt idx="54">
                  <c:v>　　 沖　縄</c:v>
                </c:pt>
                <c:pt idx="56">
                  <c:v>（再　掲）</c:v>
                </c:pt>
                <c:pt idx="57">
                  <c:v>札　　幌　　市</c:v>
                </c:pt>
                <c:pt idx="58">
                  <c:v>仙　　台　　市</c:v>
                </c:pt>
                <c:pt idx="59">
                  <c:v>さ い た ま 市</c:v>
                </c:pt>
                <c:pt idx="60">
                  <c:v>千　　葉　　市</c:v>
                </c:pt>
                <c:pt idx="61">
                  <c:v>横　　浜　　市</c:v>
                </c:pt>
                <c:pt idx="62">
                  <c:v>川　　崎　　市</c:v>
                </c:pt>
                <c:pt idx="63">
                  <c:v>相　模　原　市</c:v>
                </c:pt>
                <c:pt idx="64">
                  <c:v>新　　潟　　市</c:v>
                </c:pt>
                <c:pt idx="65">
                  <c:v>静　　岡　　市</c:v>
                </c:pt>
                <c:pt idx="66">
                  <c:v>浜　　松　　市</c:v>
                </c:pt>
                <c:pt idx="67">
                  <c:v>名　古　屋　市</c:v>
                </c:pt>
                <c:pt idx="68">
                  <c:v>京　　都　　市</c:v>
                </c:pt>
                <c:pt idx="69">
                  <c:v>大　　阪　　市</c:v>
                </c:pt>
                <c:pt idx="70">
                  <c:v>堺　　　　　 市</c:v>
                </c:pt>
                <c:pt idx="71">
                  <c:v>神　　戸　　市</c:v>
                </c:pt>
                <c:pt idx="72">
                  <c:v>岡　　山　　市</c:v>
                </c:pt>
                <c:pt idx="73">
                  <c:v>広　　島　　市</c:v>
                </c:pt>
                <c:pt idx="74">
                  <c:v>北　九　州　市</c:v>
                </c:pt>
                <c:pt idx="75">
                  <c:v>福　　岡　　市</c:v>
                </c:pt>
                <c:pt idx="76">
                  <c:v>熊　　本　　市</c:v>
                </c:pt>
                <c:pt idx="77">
                  <c:v>東京都特別区</c:v>
                </c:pt>
              </c:strCache>
            </c:strRef>
          </c:cat>
          <c:val>
            <c:numRef>
              <c:f>グラフ!$C$4:$C$81</c:f>
              <c:numCache>
                <c:formatCode>0.0_ </c:formatCode>
                <c:ptCount val="78"/>
                <c:pt idx="0">
                  <c:v>8.1914870177256027</c:v>
                </c:pt>
                <c:pt idx="2">
                  <c:v>5.4665495800483779</c:v>
                </c:pt>
                <c:pt idx="4">
                  <c:v>7.4726501006316877</c:v>
                </c:pt>
                <c:pt idx="5">
                  <c:v>5.0821831364693226</c:v>
                </c:pt>
                <c:pt idx="6">
                  <c:v>5.5702316295295962</c:v>
                </c:pt>
                <c:pt idx="7">
                  <c:v>5.5919931261499878</c:v>
                </c:pt>
                <c:pt idx="8">
                  <c:v>4.6108402776110085</c:v>
                </c:pt>
                <c:pt idx="9">
                  <c:v>4.580542414426251</c:v>
                </c:pt>
                <c:pt idx="11">
                  <c:v>8.7337628607299393</c:v>
                </c:pt>
                <c:pt idx="12">
                  <c:v>5.8674962188701825</c:v>
                </c:pt>
                <c:pt idx="13">
                  <c:v>5.8539012593205086</c:v>
                </c:pt>
                <c:pt idx="14">
                  <c:v>7.591566628127314</c:v>
                </c:pt>
                <c:pt idx="15">
                  <c:v>7.8838488822569515</c:v>
                </c:pt>
                <c:pt idx="16">
                  <c:v>8.4982604922708216</c:v>
                </c:pt>
                <c:pt idx="17">
                  <c:v>7.5927520736824059</c:v>
                </c:pt>
                <c:pt idx="18">
                  <c:v>4.8776114383239966</c:v>
                </c:pt>
                <c:pt idx="19">
                  <c:v>6.3942770236903046</c:v>
                </c:pt>
                <c:pt idx="20">
                  <c:v>7.068484668993599</c:v>
                </c:pt>
                <c:pt idx="22">
                  <c:v>5.578763506917003</c:v>
                </c:pt>
                <c:pt idx="23">
                  <c:v>6.3601014623245051</c:v>
                </c:pt>
                <c:pt idx="24">
                  <c:v>5.198037814982527</c:v>
                </c:pt>
                <c:pt idx="25">
                  <c:v>10.073169240035915</c:v>
                </c:pt>
                <c:pt idx="26">
                  <c:v>6.7275270587558769</c:v>
                </c:pt>
                <c:pt idx="27">
                  <c:v>9.6595527973944826</c:v>
                </c:pt>
                <c:pt idx="28">
                  <c:v>7.97853716104132</c:v>
                </c:pt>
                <c:pt idx="30">
                  <c:v>8.2331923990599964</c:v>
                </c:pt>
                <c:pt idx="31">
                  <c:v>9.3734716632892106</c:v>
                </c:pt>
                <c:pt idx="32">
                  <c:v>12.729883709438013</c:v>
                </c:pt>
                <c:pt idx="33">
                  <c:v>9.810285732901459</c:v>
                </c:pt>
                <c:pt idx="34">
                  <c:v>9.3428456776320008</c:v>
                </c:pt>
                <c:pt idx="35">
                  <c:v>10.406691281074767</c:v>
                </c:pt>
                <c:pt idx="37">
                  <c:v>7.3580810124719473</c:v>
                </c:pt>
                <c:pt idx="38">
                  <c:v>10.183779215666604</c:v>
                </c:pt>
                <c:pt idx="39">
                  <c:v>7.9470895663842409</c:v>
                </c:pt>
                <c:pt idx="40">
                  <c:v>7.0664975539046919</c:v>
                </c:pt>
                <c:pt idx="41">
                  <c:v>8.8320188091545404</c:v>
                </c:pt>
                <c:pt idx="42">
                  <c:v>10.655649198979331</c:v>
                </c:pt>
                <c:pt idx="43">
                  <c:v>8.5647602937712772</c:v>
                </c:pt>
                <c:pt idx="44">
                  <c:v>7.5010371331954566</c:v>
                </c:pt>
                <c:pt idx="45">
                  <c:v>7.9916531622527591</c:v>
                </c:pt>
                <c:pt idx="47">
                  <c:v>8.5417527520276408</c:v>
                </c:pt>
                <c:pt idx="48">
                  <c:v>7.3677519739955821</c:v>
                </c:pt>
                <c:pt idx="49">
                  <c:v>10.677033000604773</c:v>
                </c:pt>
                <c:pt idx="50">
                  <c:v>8.4966365540435547</c:v>
                </c:pt>
                <c:pt idx="51">
                  <c:v>10.751415527754464</c:v>
                </c:pt>
                <c:pt idx="52">
                  <c:v>7.9822262428991442</c:v>
                </c:pt>
                <c:pt idx="53">
                  <c:v>8.5111175673306185</c:v>
                </c:pt>
                <c:pt idx="54">
                  <c:v>8.4450371104896895</c:v>
                </c:pt>
                <c:pt idx="57">
                  <c:v>4.6629238255640741</c:v>
                </c:pt>
                <c:pt idx="58">
                  <c:v>5.9131817557419275</c:v>
                </c:pt>
                <c:pt idx="59">
                  <c:v>7.1705469782866871</c:v>
                </c:pt>
                <c:pt idx="60">
                  <c:v>9.7057522417733537</c:v>
                </c:pt>
                <c:pt idx="61">
                  <c:v>7.6352857306849149</c:v>
                </c:pt>
                <c:pt idx="62">
                  <c:v>8.2419900187553949</c:v>
                </c:pt>
                <c:pt idx="63">
                  <c:v>6.6064834376836563</c:v>
                </c:pt>
                <c:pt idx="64">
                  <c:v>5.5219033358716967</c:v>
                </c:pt>
                <c:pt idx="65">
                  <c:v>7.8813247631224055</c:v>
                </c:pt>
                <c:pt idx="66">
                  <c:v>7.5603409713778094</c:v>
                </c:pt>
                <c:pt idx="67">
                  <c:v>12.167971319704632</c:v>
                </c:pt>
                <c:pt idx="68">
                  <c:v>9.9381351089468062</c:v>
                </c:pt>
                <c:pt idx="69">
                  <c:v>17.411447373718943</c:v>
                </c:pt>
                <c:pt idx="70">
                  <c:v>14.57334987428955</c:v>
                </c:pt>
                <c:pt idx="71">
                  <c:v>9.8002146776755747</c:v>
                </c:pt>
                <c:pt idx="72">
                  <c:v>6.2548909772502661</c:v>
                </c:pt>
                <c:pt idx="73">
                  <c:v>7.6377715500563603</c:v>
                </c:pt>
                <c:pt idx="74">
                  <c:v>11.145461254372972</c:v>
                </c:pt>
                <c:pt idx="75">
                  <c:v>8.7654291474424859</c:v>
                </c:pt>
                <c:pt idx="76">
                  <c:v>7.454089584603917</c:v>
                </c:pt>
                <c:pt idx="77">
                  <c:v>9.526483366564575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865-4D71-BAA2-06C14421D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4587224"/>
        <c:axId val="204957504"/>
      </c:barChart>
      <c:catAx>
        <c:axId val="2045872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20495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57504"/>
        <c:scaling>
          <c:orientation val="minMax"/>
        </c:scaling>
        <c:delete val="0"/>
        <c:axPos val="t"/>
        <c:minorGridlines/>
        <c:numFmt formatCode="0;[Red]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ＭＳ Ｐゴシック"/>
              </a:defRPr>
            </a:pPr>
            <a:endParaRPr lang="ja-JP"/>
          </a:p>
        </c:txPr>
        <c:crossAx val="204587224"/>
        <c:crosses val="autoZero"/>
        <c:crossBetween val="between"/>
        <c:majorUnit val="10"/>
        <c:minorUnit val="5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2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41275</xdr:colOff>
      <xdr:row>0</xdr:row>
      <xdr:rowOff>25400</xdr:rowOff>
    </xdr:from>
    <xdr:to>
      <xdr:col>22</xdr:col>
      <xdr:colOff>403225</xdr:colOff>
      <xdr:row>67</xdr:row>
      <xdr:rowOff>130175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438150</xdr:colOff>
      <xdr:row>0</xdr:row>
      <xdr:rowOff>25400</xdr:rowOff>
    </xdr:from>
    <xdr:to>
      <xdr:col>31</xdr:col>
      <xdr:colOff>114300</xdr:colOff>
      <xdr:row>67</xdr:row>
      <xdr:rowOff>120650</xdr:rowOff>
    </xdr:to>
    <xdr:graphicFrame macro="">
      <xdr:nvGraphicFramePr>
        <xdr:cNvPr id="1026" name="Chart 3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154781</xdr:colOff>
      <xdr:row>3</xdr:row>
      <xdr:rowOff>309560</xdr:rowOff>
    </xdr:from>
    <xdr:to>
      <xdr:col>11</xdr:col>
      <xdr:colOff>633421</xdr:colOff>
      <xdr:row>84</xdr:row>
      <xdr:rowOff>9524</xdr:rowOff>
    </xdr:to>
    <xdr:graphicFrame macro="">
      <xdr:nvGraphicFramePr>
        <xdr:cNvPr id="14" name="Chart 3">
          <a:extLst>
            <a:ext uri="{FF2B5EF4-FFF2-40B4-BE49-F238E27FC236}">
              <a16:creationId xmlns:a16="http://schemas.microsoft.com/office/drawing/2014/main" id="{1CA86CE2-D03A-419E-AD10-3C098DE00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229658</xdr:colOff>
      <xdr:row>3</xdr:row>
      <xdr:rowOff>97367</xdr:rowOff>
    </xdr:from>
    <xdr:ext cx="2535053" cy="27251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1EA644D-4B8B-46B8-A3BA-37D3095CFE2C}"/>
            </a:ext>
          </a:extLst>
        </xdr:cNvPr>
        <xdr:cNvSpPr txBox="1">
          <a:spLocks noChangeArrowheads="1"/>
        </xdr:cNvSpPr>
      </xdr:nvSpPr>
      <xdr:spPr bwMode="auto">
        <a:xfrm>
          <a:off x="1153583" y="802217"/>
          <a:ext cx="2535053" cy="272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菌陽性肺結核罹患率（人口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万対）</a:t>
          </a:r>
          <a:endParaRPr lang="en-US" altLang="ja-JP" sz="1200" b="1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13</xdr:col>
      <xdr:colOff>583141</xdr:colOff>
      <xdr:row>3</xdr:row>
      <xdr:rowOff>129117</xdr:rowOff>
    </xdr:from>
    <xdr:ext cx="2073388" cy="27251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65845B31-6CE1-4C4F-A60D-E51D46CB0BD5}"/>
            </a:ext>
          </a:extLst>
        </xdr:cNvPr>
        <xdr:cNvSpPr txBox="1">
          <a:spLocks noChangeArrowheads="1"/>
        </xdr:cNvSpPr>
      </xdr:nvSpPr>
      <xdr:spPr bwMode="auto">
        <a:xfrm>
          <a:off x="7460191" y="833967"/>
          <a:ext cx="2073388" cy="272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全結核罹患率（人口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万対）</a:t>
          </a:r>
          <a:endParaRPr lang="en-US" altLang="ja-JP" sz="1200" b="1" i="0" u="none" strike="noStrike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 editAs="oneCell">
    <xdr:from>
      <xdr:col>8</xdr:col>
      <xdr:colOff>495300</xdr:colOff>
      <xdr:row>90</xdr:row>
      <xdr:rowOff>161925</xdr:rowOff>
    </xdr:from>
    <xdr:to>
      <xdr:col>9</xdr:col>
      <xdr:colOff>0</xdr:colOff>
      <xdr:row>92</xdr:row>
      <xdr:rowOff>85723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F86AE57-9BED-41DD-A3F5-2EB4694B0227}"/>
            </a:ext>
          </a:extLst>
        </xdr:cNvPr>
        <xdr:cNvSpPr txBox="1">
          <a:spLocks noChangeArrowheads="1"/>
        </xdr:cNvSpPr>
      </xdr:nvSpPr>
      <xdr:spPr bwMode="auto">
        <a:xfrm>
          <a:off x="3952875" y="16316325"/>
          <a:ext cx="1428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4</xdr:row>
      <xdr:rowOff>32543</xdr:rowOff>
    </xdr:from>
    <xdr:to>
      <xdr:col>1</xdr:col>
      <xdr:colOff>116681</xdr:colOff>
      <xdr:row>4</xdr:row>
      <xdr:rowOff>373062</xdr:rowOff>
    </xdr:to>
    <xdr:sp macro="" textlink="">
      <xdr:nvSpPr>
        <xdr:cNvPr id="9" name="Freeform 13">
          <a:extLst>
            <a:ext uri="{FF2B5EF4-FFF2-40B4-BE49-F238E27FC236}">
              <a16:creationId xmlns:a16="http://schemas.microsoft.com/office/drawing/2014/main" id="{3007FFB9-57F2-48E1-909E-67AA722D1D60}"/>
            </a:ext>
          </a:extLst>
        </xdr:cNvPr>
        <xdr:cNvSpPr>
          <a:spLocks noChangeAspect="1"/>
        </xdr:cNvSpPr>
      </xdr:nvSpPr>
      <xdr:spPr bwMode="auto">
        <a:xfrm>
          <a:off x="238125" y="1146968"/>
          <a:ext cx="78581" cy="340519"/>
        </a:xfrm>
        <a:custGeom>
          <a:avLst/>
          <a:gdLst>
            <a:gd name="T0" fmla="*/ 2147483646 w 67"/>
            <a:gd name="T1" fmla="*/ 0 h 342"/>
            <a:gd name="T2" fmla="*/ 0 w 67"/>
            <a:gd name="T3" fmla="*/ 2147483646 h 342"/>
            <a:gd name="T4" fmla="*/ 0 w 67"/>
            <a:gd name="T5" fmla="*/ 2147483646 h 342"/>
            <a:gd name="T6" fmla="*/ 2147483646 w 67"/>
            <a:gd name="T7" fmla="*/ 2147483646 h 342"/>
            <a:gd name="T8" fmla="*/ 0 60000 65536"/>
            <a:gd name="T9" fmla="*/ 0 60000 65536"/>
            <a:gd name="T10" fmla="*/ 0 60000 65536"/>
            <a:gd name="T11" fmla="*/ 0 60000 65536"/>
            <a:gd name="T12" fmla="*/ 0 w 67"/>
            <a:gd name="T13" fmla="*/ 0 h 342"/>
            <a:gd name="T14" fmla="*/ 67 w 67"/>
            <a:gd name="T15" fmla="*/ 342 h 34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7" h="342">
              <a:moveTo>
                <a:pt x="67" y="0"/>
              </a:moveTo>
              <a:lnTo>
                <a:pt x="0" y="54"/>
              </a:lnTo>
              <a:lnTo>
                <a:pt x="0" y="289"/>
              </a:lnTo>
              <a:lnTo>
                <a:pt x="67" y="34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66674</xdr:colOff>
      <xdr:row>4</xdr:row>
      <xdr:rowOff>32545</xdr:rowOff>
    </xdr:from>
    <xdr:to>
      <xdr:col>2</xdr:col>
      <xdr:colOff>145255</xdr:colOff>
      <xdr:row>4</xdr:row>
      <xdr:rowOff>373063</xdr:rowOff>
    </xdr:to>
    <xdr:sp macro="" textlink="">
      <xdr:nvSpPr>
        <xdr:cNvPr id="10" name="Freeform 14">
          <a:extLst>
            <a:ext uri="{FF2B5EF4-FFF2-40B4-BE49-F238E27FC236}">
              <a16:creationId xmlns:a16="http://schemas.microsoft.com/office/drawing/2014/main" id="{4B314BDB-BFD5-4308-9401-543B8DB98658}"/>
            </a:ext>
          </a:extLst>
        </xdr:cNvPr>
        <xdr:cNvSpPr>
          <a:spLocks noChangeAspect="1"/>
        </xdr:cNvSpPr>
      </xdr:nvSpPr>
      <xdr:spPr bwMode="auto">
        <a:xfrm flipH="1">
          <a:off x="790574" y="1146970"/>
          <a:ext cx="78581" cy="340518"/>
        </a:xfrm>
        <a:custGeom>
          <a:avLst/>
          <a:gdLst>
            <a:gd name="T0" fmla="*/ 2147483646 w 67"/>
            <a:gd name="T1" fmla="*/ 0 h 342"/>
            <a:gd name="T2" fmla="*/ 0 w 67"/>
            <a:gd name="T3" fmla="*/ 2147483646 h 342"/>
            <a:gd name="T4" fmla="*/ 0 w 67"/>
            <a:gd name="T5" fmla="*/ 2147483646 h 342"/>
            <a:gd name="T6" fmla="*/ 2147483646 w 67"/>
            <a:gd name="T7" fmla="*/ 2147483646 h 342"/>
            <a:gd name="T8" fmla="*/ 0 60000 65536"/>
            <a:gd name="T9" fmla="*/ 0 60000 65536"/>
            <a:gd name="T10" fmla="*/ 0 60000 65536"/>
            <a:gd name="T11" fmla="*/ 0 60000 65536"/>
            <a:gd name="T12" fmla="*/ 0 w 67"/>
            <a:gd name="T13" fmla="*/ 0 h 342"/>
            <a:gd name="T14" fmla="*/ 67 w 67"/>
            <a:gd name="T15" fmla="*/ 342 h 34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7" h="342">
              <a:moveTo>
                <a:pt x="67" y="0"/>
              </a:moveTo>
              <a:lnTo>
                <a:pt x="0" y="54"/>
              </a:lnTo>
              <a:lnTo>
                <a:pt x="0" y="289"/>
              </a:lnTo>
              <a:lnTo>
                <a:pt x="67" y="34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142876</xdr:colOff>
      <xdr:row>4</xdr:row>
      <xdr:rowOff>39690</xdr:rowOff>
    </xdr:from>
    <xdr:to>
      <xdr:col>6</xdr:col>
      <xdr:colOff>19050</xdr:colOff>
      <xdr:row>4</xdr:row>
      <xdr:rowOff>380208</xdr:rowOff>
    </xdr:to>
    <xdr:sp macro="" textlink="">
      <xdr:nvSpPr>
        <xdr:cNvPr id="11" name="Freeform 14">
          <a:extLst>
            <a:ext uri="{FF2B5EF4-FFF2-40B4-BE49-F238E27FC236}">
              <a16:creationId xmlns:a16="http://schemas.microsoft.com/office/drawing/2014/main" id="{F140EEAA-83D7-4099-ADEF-B24CEB5FE197}"/>
            </a:ext>
          </a:extLst>
        </xdr:cNvPr>
        <xdr:cNvSpPr>
          <a:spLocks noChangeAspect="1"/>
        </xdr:cNvSpPr>
      </xdr:nvSpPr>
      <xdr:spPr bwMode="auto">
        <a:xfrm flipH="1">
          <a:off x="2200276" y="1154115"/>
          <a:ext cx="76199" cy="340518"/>
        </a:xfrm>
        <a:custGeom>
          <a:avLst/>
          <a:gdLst>
            <a:gd name="T0" fmla="*/ 2147483646 w 67"/>
            <a:gd name="T1" fmla="*/ 0 h 342"/>
            <a:gd name="T2" fmla="*/ 0 w 67"/>
            <a:gd name="T3" fmla="*/ 2147483646 h 342"/>
            <a:gd name="T4" fmla="*/ 0 w 67"/>
            <a:gd name="T5" fmla="*/ 2147483646 h 342"/>
            <a:gd name="T6" fmla="*/ 2147483646 w 67"/>
            <a:gd name="T7" fmla="*/ 2147483646 h 342"/>
            <a:gd name="T8" fmla="*/ 0 60000 65536"/>
            <a:gd name="T9" fmla="*/ 0 60000 65536"/>
            <a:gd name="T10" fmla="*/ 0 60000 65536"/>
            <a:gd name="T11" fmla="*/ 0 60000 65536"/>
            <a:gd name="T12" fmla="*/ 0 w 67"/>
            <a:gd name="T13" fmla="*/ 0 h 342"/>
            <a:gd name="T14" fmla="*/ 67 w 67"/>
            <a:gd name="T15" fmla="*/ 342 h 34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7" h="342">
              <a:moveTo>
                <a:pt x="67" y="0"/>
              </a:moveTo>
              <a:lnTo>
                <a:pt x="0" y="54"/>
              </a:lnTo>
              <a:lnTo>
                <a:pt x="0" y="289"/>
              </a:lnTo>
              <a:lnTo>
                <a:pt x="67" y="34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523864</xdr:colOff>
      <xdr:row>4</xdr:row>
      <xdr:rowOff>51593</xdr:rowOff>
    </xdr:from>
    <xdr:to>
      <xdr:col>4</xdr:col>
      <xdr:colOff>42852</xdr:colOff>
      <xdr:row>4</xdr:row>
      <xdr:rowOff>392112</xdr:rowOff>
    </xdr:to>
    <xdr:sp macro="" textlink="">
      <xdr:nvSpPr>
        <xdr:cNvPr id="12" name="Freeform 13">
          <a:extLst>
            <a:ext uri="{FF2B5EF4-FFF2-40B4-BE49-F238E27FC236}">
              <a16:creationId xmlns:a16="http://schemas.microsoft.com/office/drawing/2014/main" id="{DD2C94EE-6753-481A-93AC-D036DDC8385F}"/>
            </a:ext>
          </a:extLst>
        </xdr:cNvPr>
        <xdr:cNvSpPr>
          <a:spLocks noChangeAspect="1"/>
        </xdr:cNvSpPr>
      </xdr:nvSpPr>
      <xdr:spPr bwMode="auto">
        <a:xfrm>
          <a:off x="1447789" y="1166018"/>
          <a:ext cx="80963" cy="340519"/>
        </a:xfrm>
        <a:custGeom>
          <a:avLst/>
          <a:gdLst>
            <a:gd name="T0" fmla="*/ 2147483646 w 67"/>
            <a:gd name="T1" fmla="*/ 0 h 342"/>
            <a:gd name="T2" fmla="*/ 0 w 67"/>
            <a:gd name="T3" fmla="*/ 2147483646 h 342"/>
            <a:gd name="T4" fmla="*/ 0 w 67"/>
            <a:gd name="T5" fmla="*/ 2147483646 h 342"/>
            <a:gd name="T6" fmla="*/ 2147483646 w 67"/>
            <a:gd name="T7" fmla="*/ 2147483646 h 342"/>
            <a:gd name="T8" fmla="*/ 0 60000 65536"/>
            <a:gd name="T9" fmla="*/ 0 60000 65536"/>
            <a:gd name="T10" fmla="*/ 0 60000 65536"/>
            <a:gd name="T11" fmla="*/ 0 60000 65536"/>
            <a:gd name="T12" fmla="*/ 0 w 67"/>
            <a:gd name="T13" fmla="*/ 0 h 342"/>
            <a:gd name="T14" fmla="*/ 67 w 67"/>
            <a:gd name="T15" fmla="*/ 342 h 34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67" h="342">
              <a:moveTo>
                <a:pt x="67" y="0"/>
              </a:moveTo>
              <a:lnTo>
                <a:pt x="0" y="54"/>
              </a:lnTo>
              <a:lnTo>
                <a:pt x="0" y="289"/>
              </a:lnTo>
              <a:lnTo>
                <a:pt x="67" y="34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309034</xdr:colOff>
      <xdr:row>3</xdr:row>
      <xdr:rowOff>354542</xdr:rowOff>
    </xdr:from>
    <xdr:to>
      <xdr:col>15</xdr:col>
      <xdr:colOff>200025</xdr:colOff>
      <xdr:row>84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1FE9E18-2EFF-4214-A582-1DE499AF2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0"/>
  <sheetViews>
    <sheetView zoomScale="90" zoomScaleNormal="90" workbookViewId="0">
      <pane xSplit="1" ySplit="1" topLeftCell="D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25"/>
  <cols>
    <col min="1" max="1" width="9" style="47"/>
    <col min="2" max="2" width="14.125" style="47" customWidth="1"/>
    <col min="3" max="4" width="10.5" style="47" customWidth="1"/>
    <col min="5" max="6" width="9" style="47" customWidth="1"/>
    <col min="7" max="7" width="9" style="47"/>
    <col min="8" max="9" width="9" style="47" customWidth="1"/>
    <col min="10" max="10" width="9" style="47"/>
    <col min="11" max="12" width="9" style="47" customWidth="1"/>
    <col min="13" max="13" width="9" style="47"/>
    <col min="14" max="17" width="9" style="47" customWidth="1"/>
    <col min="18" max="18" width="9" style="60" customWidth="1"/>
    <col min="19" max="20" width="9" style="47" customWidth="1"/>
    <col min="21" max="16384" width="9" style="47"/>
  </cols>
  <sheetData>
    <row r="1" spans="1:30" ht="15" thickBot="1">
      <c r="A1" s="43"/>
      <c r="B1" s="44" t="s">
        <v>158</v>
      </c>
      <c r="C1" s="45" t="s">
        <v>153</v>
      </c>
      <c r="D1" s="46" t="s">
        <v>152</v>
      </c>
      <c r="E1" s="45" t="s">
        <v>146</v>
      </c>
      <c r="F1" s="45" t="s">
        <v>139</v>
      </c>
      <c r="G1" s="45" t="s">
        <v>140</v>
      </c>
      <c r="H1" s="43"/>
      <c r="I1" s="45" t="s">
        <v>142</v>
      </c>
      <c r="J1" s="45" t="s">
        <v>146</v>
      </c>
      <c r="K1" s="43" t="s">
        <v>89</v>
      </c>
      <c r="L1" s="45" t="s">
        <v>141</v>
      </c>
      <c r="O1" s="43" t="s">
        <v>90</v>
      </c>
      <c r="P1" s="48" t="s">
        <v>154</v>
      </c>
      <c r="Q1" s="45" t="s">
        <v>146</v>
      </c>
      <c r="R1" s="45" t="s">
        <v>144</v>
      </c>
      <c r="S1" s="45" t="s">
        <v>143</v>
      </c>
      <c r="V1" s="43" t="s">
        <v>91</v>
      </c>
      <c r="W1" s="48" t="s">
        <v>155</v>
      </c>
      <c r="X1" s="45" t="s">
        <v>146</v>
      </c>
      <c r="Y1" s="45" t="s">
        <v>150</v>
      </c>
      <c r="Z1" s="45" t="s">
        <v>145</v>
      </c>
    </row>
    <row r="2" spans="1:30">
      <c r="A2" s="49" t="s">
        <v>83</v>
      </c>
      <c r="B2" s="50">
        <v>124946789</v>
      </c>
      <c r="C2" s="51">
        <v>10235</v>
      </c>
      <c r="D2" s="52">
        <f>C2</f>
        <v>10235</v>
      </c>
      <c r="E2" s="53">
        <f t="shared" ref="E2:E49" si="0">SUM(D2/B2)*100000</f>
        <v>8.1914870177256027</v>
      </c>
      <c r="F2" s="53">
        <v>8.1914870177256027</v>
      </c>
      <c r="I2" s="58">
        <f>P2+W2</f>
        <v>6529</v>
      </c>
      <c r="J2" s="53">
        <f>SUM(I2/B2*100000)</f>
        <v>5.2254244004621837</v>
      </c>
      <c r="K2" s="53">
        <v>5.2254244004621837</v>
      </c>
      <c r="O2" s="54">
        <v>3703</v>
      </c>
      <c r="P2" s="52">
        <f>O2</f>
        <v>3703</v>
      </c>
      <c r="Q2" s="53">
        <f t="shared" ref="Q2" si="1">SUM(P2/B2)*100000</f>
        <v>2.9636615951771277</v>
      </c>
      <c r="R2" s="55">
        <v>2.9636615951771277</v>
      </c>
      <c r="V2" s="54">
        <v>2826</v>
      </c>
      <c r="W2" s="52">
        <f>V2</f>
        <v>2826</v>
      </c>
      <c r="X2" s="53">
        <f t="shared" ref="X2" si="2">SUM(W2/B2)*100000</f>
        <v>2.261762805285056</v>
      </c>
      <c r="Y2" s="53">
        <v>2.261762805285056</v>
      </c>
    </row>
    <row r="3" spans="1:30">
      <c r="A3" s="49" t="s">
        <v>1</v>
      </c>
      <c r="B3" s="50">
        <v>5140354</v>
      </c>
      <c r="C3" s="51">
        <v>189</v>
      </c>
      <c r="D3" s="56">
        <f>SUM(C3,C51)</f>
        <v>281</v>
      </c>
      <c r="E3" s="53">
        <f t="shared" si="0"/>
        <v>5.4665495800483779</v>
      </c>
      <c r="F3" s="53">
        <v>5.4665495800483779</v>
      </c>
      <c r="G3" s="47">
        <v>6</v>
      </c>
      <c r="H3" s="57">
        <v>1</v>
      </c>
      <c r="I3" s="58">
        <f t="shared" ref="I3:I49" si="3">P3+W3</f>
        <v>184</v>
      </c>
      <c r="J3" s="53">
        <f>SUM(I3/B3*100000)</f>
        <v>3.5795200097113931</v>
      </c>
      <c r="K3" s="53">
        <v>3.5795200097113931</v>
      </c>
      <c r="L3" s="47">
        <v>8</v>
      </c>
      <c r="N3" s="57">
        <v>1</v>
      </c>
      <c r="O3" s="47">
        <v>74</v>
      </c>
      <c r="P3" s="76">
        <f>SUM(O3,O51)</f>
        <v>101</v>
      </c>
      <c r="Q3" s="53">
        <f t="shared" ref="Q3:Q49" si="4">SUM(P3/B3)*100000</f>
        <v>1.9648452227220148</v>
      </c>
      <c r="R3" s="55">
        <v>1.9648452227220148</v>
      </c>
      <c r="S3" s="47">
        <v>10</v>
      </c>
      <c r="T3" s="60"/>
      <c r="U3" s="57">
        <v>1</v>
      </c>
      <c r="V3" s="47">
        <v>53</v>
      </c>
      <c r="W3" s="76">
        <f>SUM(V3,V51)</f>
        <v>83</v>
      </c>
      <c r="X3" s="53">
        <f t="shared" ref="X3:X49" si="5">SUM(W3/B3)*100000</f>
        <v>1.6146747869893785</v>
      </c>
      <c r="Y3" s="53">
        <v>1.6146747869893785</v>
      </c>
      <c r="Z3" s="47">
        <v>11</v>
      </c>
      <c r="AC3" s="53"/>
      <c r="AD3" s="75"/>
    </row>
    <row r="4" spans="1:30">
      <c r="A4" s="61" t="s">
        <v>2</v>
      </c>
      <c r="B4" s="50">
        <v>1204392</v>
      </c>
      <c r="C4" s="51">
        <v>90</v>
      </c>
      <c r="D4" s="62">
        <f>C4</f>
        <v>90</v>
      </c>
      <c r="E4" s="53">
        <f t="shared" si="0"/>
        <v>7.4726501006316877</v>
      </c>
      <c r="F4" s="53">
        <v>7.4726501006316877</v>
      </c>
      <c r="G4" s="47">
        <v>19</v>
      </c>
      <c r="H4" s="57">
        <v>2</v>
      </c>
      <c r="I4" s="58">
        <f t="shared" si="3"/>
        <v>59</v>
      </c>
      <c r="J4" s="53">
        <f>SUM(I4/B4)*100000</f>
        <v>4.8987372881918843</v>
      </c>
      <c r="K4" s="53">
        <v>4.8987372881918843</v>
      </c>
      <c r="L4" s="47">
        <v>25</v>
      </c>
      <c r="N4" s="57">
        <v>2</v>
      </c>
      <c r="O4" s="47">
        <v>33</v>
      </c>
      <c r="P4" s="59">
        <f>O4</f>
        <v>33</v>
      </c>
      <c r="Q4" s="53">
        <f t="shared" si="4"/>
        <v>2.7399717035649522</v>
      </c>
      <c r="R4" s="55">
        <v>2.7399717035649522</v>
      </c>
      <c r="S4" s="57">
        <v>23</v>
      </c>
      <c r="T4" s="60"/>
      <c r="U4" s="47">
        <v>2</v>
      </c>
      <c r="V4" s="47">
        <v>26</v>
      </c>
      <c r="W4" s="59">
        <f>V4</f>
        <v>26</v>
      </c>
      <c r="X4" s="53">
        <f t="shared" si="5"/>
        <v>2.158765584626932</v>
      </c>
      <c r="Y4" s="53">
        <v>2.158765584626932</v>
      </c>
      <c r="Z4" s="47">
        <v>27</v>
      </c>
      <c r="AC4" s="53"/>
      <c r="AD4" s="75"/>
    </row>
    <row r="5" spans="1:30">
      <c r="A5" s="61" t="s">
        <v>3</v>
      </c>
      <c r="B5" s="50">
        <v>1180595</v>
      </c>
      <c r="C5" s="51">
        <v>60</v>
      </c>
      <c r="D5" s="62">
        <f>C5</f>
        <v>60</v>
      </c>
      <c r="E5" s="53">
        <f t="shared" si="0"/>
        <v>5.0821831364693226</v>
      </c>
      <c r="F5" s="53">
        <v>5.0821831364693226</v>
      </c>
      <c r="G5" s="47">
        <v>4</v>
      </c>
      <c r="H5" s="57">
        <v>3</v>
      </c>
      <c r="I5" s="58">
        <f t="shared" si="3"/>
        <v>43</v>
      </c>
      <c r="J5" s="53">
        <f>SUM(I5/B5*100000)</f>
        <v>3.6422312478030143</v>
      </c>
      <c r="K5" s="53">
        <v>3.6422312478030143</v>
      </c>
      <c r="L5" s="47">
        <v>9</v>
      </c>
      <c r="N5" s="57">
        <v>3</v>
      </c>
      <c r="O5" s="47">
        <v>22</v>
      </c>
      <c r="P5" s="59">
        <f>O5</f>
        <v>22</v>
      </c>
      <c r="Q5" s="53">
        <f t="shared" si="4"/>
        <v>1.8634671500387516</v>
      </c>
      <c r="R5" s="55">
        <v>1.8634671500387516</v>
      </c>
      <c r="S5" s="47">
        <v>4</v>
      </c>
      <c r="T5" s="60"/>
      <c r="U5" s="47">
        <v>3</v>
      </c>
      <c r="V5" s="47">
        <v>21</v>
      </c>
      <c r="W5" s="59">
        <f>V5</f>
        <v>21</v>
      </c>
      <c r="X5" s="53">
        <f t="shared" si="5"/>
        <v>1.7787640977642631</v>
      </c>
      <c r="Y5" s="53">
        <v>1.7787640977642631</v>
      </c>
      <c r="Z5" s="47">
        <v>13</v>
      </c>
      <c r="AC5" s="53"/>
      <c r="AD5" s="75"/>
    </row>
    <row r="6" spans="1:30">
      <c r="A6" s="61" t="s">
        <v>4</v>
      </c>
      <c r="B6" s="50">
        <v>2279977</v>
      </c>
      <c r="C6" s="51">
        <v>62</v>
      </c>
      <c r="D6" s="56">
        <f>SUM(C6,C52)</f>
        <v>127</v>
      </c>
      <c r="E6" s="53">
        <f t="shared" si="0"/>
        <v>5.5702316295295962</v>
      </c>
      <c r="F6" s="53">
        <v>5.5702316295295962</v>
      </c>
      <c r="G6" s="47">
        <v>7</v>
      </c>
      <c r="H6" s="57">
        <v>4</v>
      </c>
      <c r="I6" s="58">
        <f t="shared" si="3"/>
        <v>95</v>
      </c>
      <c r="J6" s="53">
        <f>SUM(I6/B6)*100000</f>
        <v>4.1667086992544222</v>
      </c>
      <c r="K6" s="53">
        <v>4.1667086992544222</v>
      </c>
      <c r="L6" s="47">
        <v>15</v>
      </c>
      <c r="N6" s="57">
        <v>4</v>
      </c>
      <c r="O6" s="47">
        <v>25</v>
      </c>
      <c r="P6" s="76">
        <f>SUM(O6,O52)</f>
        <v>61</v>
      </c>
      <c r="Q6" s="53">
        <f t="shared" si="4"/>
        <v>2.67546558583705</v>
      </c>
      <c r="R6" s="55">
        <v>2.67546558583705</v>
      </c>
      <c r="S6" s="57">
        <v>21</v>
      </c>
      <c r="T6" s="60"/>
      <c r="U6" s="47">
        <v>4</v>
      </c>
      <c r="V6" s="47">
        <v>20</v>
      </c>
      <c r="W6" s="76">
        <f>SUM(V6,V52)</f>
        <v>34</v>
      </c>
      <c r="X6" s="53">
        <f t="shared" si="5"/>
        <v>1.4912431134173723</v>
      </c>
      <c r="Y6" s="53">
        <v>1.4912431134173723</v>
      </c>
      <c r="Z6" s="47">
        <v>7</v>
      </c>
      <c r="AC6" s="53"/>
      <c r="AD6" s="75"/>
    </row>
    <row r="7" spans="1:30">
      <c r="A7" s="61" t="s">
        <v>5</v>
      </c>
      <c r="B7" s="50">
        <v>929901</v>
      </c>
      <c r="C7" s="51">
        <v>52</v>
      </c>
      <c r="D7" s="62">
        <f t="shared" ref="D7:D12" si="6">C7</f>
        <v>52</v>
      </c>
      <c r="E7" s="53">
        <f t="shared" si="0"/>
        <v>5.5919931261499878</v>
      </c>
      <c r="F7" s="53">
        <v>5.5919931261499878</v>
      </c>
      <c r="G7" s="47">
        <v>9</v>
      </c>
      <c r="H7" s="57">
        <v>5</v>
      </c>
      <c r="I7" s="58">
        <f t="shared" si="3"/>
        <v>30</v>
      </c>
      <c r="J7" s="53">
        <f>SUM(I7/B7*100000)</f>
        <v>3.226149880471147</v>
      </c>
      <c r="K7" s="53">
        <v>3.226149880471147</v>
      </c>
      <c r="L7" s="47">
        <v>5</v>
      </c>
      <c r="N7" s="57">
        <v>5</v>
      </c>
      <c r="O7" s="47">
        <v>18</v>
      </c>
      <c r="P7" s="59">
        <f t="shared" ref="P7:P12" si="7">O7</f>
        <v>18</v>
      </c>
      <c r="Q7" s="53">
        <f t="shared" si="4"/>
        <v>1.935689928282688</v>
      </c>
      <c r="R7" s="55">
        <v>1.935689928282688</v>
      </c>
      <c r="S7" s="57">
        <v>9</v>
      </c>
      <c r="T7" s="60"/>
      <c r="U7" s="57">
        <v>5</v>
      </c>
      <c r="V7" s="47">
        <v>12</v>
      </c>
      <c r="W7" s="59">
        <f t="shared" ref="W7:W12" si="8">V7</f>
        <v>12</v>
      </c>
      <c r="X7" s="53">
        <f t="shared" si="5"/>
        <v>1.2904599521884588</v>
      </c>
      <c r="Y7" s="53">
        <v>1.2904599521884588</v>
      </c>
      <c r="Z7" s="47">
        <v>4</v>
      </c>
      <c r="AC7" s="53"/>
      <c r="AD7" s="75"/>
    </row>
    <row r="8" spans="1:30">
      <c r="A8" s="61" t="s">
        <v>6</v>
      </c>
      <c r="B8" s="50">
        <v>1041025</v>
      </c>
      <c r="C8" s="51">
        <v>48</v>
      </c>
      <c r="D8" s="62">
        <f t="shared" si="6"/>
        <v>48</v>
      </c>
      <c r="E8" s="53">
        <f t="shared" si="0"/>
        <v>4.6108402776110085</v>
      </c>
      <c r="F8" s="53">
        <v>4.6108402776110085</v>
      </c>
      <c r="G8" s="47">
        <v>2</v>
      </c>
      <c r="H8" s="57">
        <v>6</v>
      </c>
      <c r="I8" s="58">
        <f t="shared" si="3"/>
        <v>33</v>
      </c>
      <c r="J8" s="53">
        <f>SUM(I8/B8)*100000</f>
        <v>3.1699526908575679</v>
      </c>
      <c r="K8" s="53">
        <v>3.1699526908575679</v>
      </c>
      <c r="L8" s="47">
        <v>4</v>
      </c>
      <c r="N8" s="57">
        <v>6</v>
      </c>
      <c r="O8" s="47">
        <v>19</v>
      </c>
      <c r="P8" s="59">
        <f t="shared" si="7"/>
        <v>19</v>
      </c>
      <c r="Q8" s="53">
        <f t="shared" si="4"/>
        <v>1.8251242765543574</v>
      </c>
      <c r="R8" s="55">
        <v>1.8251242765543574</v>
      </c>
      <c r="S8" s="57">
        <v>3</v>
      </c>
      <c r="T8" s="60"/>
      <c r="U8" s="47">
        <v>6</v>
      </c>
      <c r="V8" s="47">
        <v>14</v>
      </c>
      <c r="W8" s="59">
        <f t="shared" si="8"/>
        <v>14</v>
      </c>
      <c r="X8" s="53">
        <f t="shared" si="5"/>
        <v>1.3448284143032108</v>
      </c>
      <c r="Y8" s="53">
        <v>1.3448284143032108</v>
      </c>
      <c r="Z8" s="47">
        <v>5</v>
      </c>
      <c r="AC8" s="53"/>
      <c r="AD8" s="75"/>
    </row>
    <row r="9" spans="1:30">
      <c r="A9" s="61" t="s">
        <v>7</v>
      </c>
      <c r="B9" s="50">
        <v>1790181</v>
      </c>
      <c r="C9" s="51">
        <v>82</v>
      </c>
      <c r="D9" s="62">
        <f t="shared" si="6"/>
        <v>82</v>
      </c>
      <c r="E9" s="53">
        <f t="shared" si="0"/>
        <v>4.580542414426251</v>
      </c>
      <c r="F9" s="53">
        <v>4.580542414426251</v>
      </c>
      <c r="G9" s="47">
        <v>1</v>
      </c>
      <c r="H9" s="57">
        <v>7</v>
      </c>
      <c r="I9" s="58">
        <f t="shared" si="3"/>
        <v>48</v>
      </c>
      <c r="J9" s="53">
        <f>SUM(I9/B9*100000)</f>
        <v>2.6812931206397566</v>
      </c>
      <c r="K9" s="53">
        <v>2.6812931206397566</v>
      </c>
      <c r="L9" s="47">
        <v>1</v>
      </c>
      <c r="N9" s="57">
        <v>7</v>
      </c>
      <c r="O9" s="47">
        <v>34</v>
      </c>
      <c r="P9" s="59">
        <f t="shared" si="7"/>
        <v>34</v>
      </c>
      <c r="Q9" s="53">
        <f t="shared" si="4"/>
        <v>1.8992492937864942</v>
      </c>
      <c r="R9" s="55">
        <v>1.8992492937864942</v>
      </c>
      <c r="S9" s="47">
        <v>7</v>
      </c>
      <c r="T9" s="60"/>
      <c r="U9" s="47">
        <v>7</v>
      </c>
      <c r="V9" s="47">
        <v>14</v>
      </c>
      <c r="W9" s="59">
        <f t="shared" si="8"/>
        <v>14</v>
      </c>
      <c r="X9" s="53">
        <f t="shared" si="5"/>
        <v>0.78204382685326235</v>
      </c>
      <c r="Y9" s="53">
        <v>0.78204382685326235</v>
      </c>
      <c r="Z9" s="47">
        <v>1</v>
      </c>
      <c r="AC9" s="53"/>
      <c r="AD9" s="75"/>
    </row>
    <row r="10" spans="1:30">
      <c r="A10" s="61" t="s">
        <v>8</v>
      </c>
      <c r="B10" s="50">
        <v>2839555</v>
      </c>
      <c r="C10" s="51">
        <v>248</v>
      </c>
      <c r="D10" s="62">
        <f t="shared" si="6"/>
        <v>248</v>
      </c>
      <c r="E10" s="53">
        <f t="shared" si="0"/>
        <v>8.7337628607299393</v>
      </c>
      <c r="F10" s="53">
        <v>8.7337628607299393</v>
      </c>
      <c r="G10" s="47">
        <v>35</v>
      </c>
      <c r="H10" s="57">
        <v>8</v>
      </c>
      <c r="I10" s="58">
        <f t="shared" si="3"/>
        <v>152</v>
      </c>
      <c r="J10" s="53">
        <f>SUM(I10/B10)*100000</f>
        <v>5.3529514307699619</v>
      </c>
      <c r="K10" s="53">
        <v>5.3529514307699619</v>
      </c>
      <c r="L10" s="47">
        <v>30</v>
      </c>
      <c r="N10" s="57">
        <v>8</v>
      </c>
      <c r="O10" s="47">
        <v>78</v>
      </c>
      <c r="P10" s="59">
        <f t="shared" si="7"/>
        <v>78</v>
      </c>
      <c r="Q10" s="53">
        <f t="shared" si="4"/>
        <v>2.7469092868424809</v>
      </c>
      <c r="R10" s="55">
        <v>2.7469092868424809</v>
      </c>
      <c r="S10" s="57">
        <v>24</v>
      </c>
      <c r="T10" s="60"/>
      <c r="U10" s="47">
        <v>8</v>
      </c>
      <c r="V10" s="47">
        <v>74</v>
      </c>
      <c r="W10" s="59">
        <f t="shared" si="8"/>
        <v>74</v>
      </c>
      <c r="X10" s="53">
        <f t="shared" si="5"/>
        <v>2.6060421439274815</v>
      </c>
      <c r="Y10" s="53">
        <v>2.6060421439274815</v>
      </c>
      <c r="Z10" s="47">
        <v>38</v>
      </c>
      <c r="AC10" s="53"/>
      <c r="AD10" s="75"/>
    </row>
    <row r="11" spans="1:30">
      <c r="A11" s="61" t="s">
        <v>9</v>
      </c>
      <c r="B11" s="50">
        <v>1908821</v>
      </c>
      <c r="C11" s="51">
        <v>112</v>
      </c>
      <c r="D11" s="62">
        <f t="shared" si="6"/>
        <v>112</v>
      </c>
      <c r="E11" s="53">
        <f t="shared" si="0"/>
        <v>5.8674962188701825</v>
      </c>
      <c r="F11" s="53">
        <v>5.8674962188701825</v>
      </c>
      <c r="G11" s="47">
        <v>11</v>
      </c>
      <c r="H11" s="57">
        <v>9</v>
      </c>
      <c r="I11" s="58">
        <f t="shared" si="3"/>
        <v>73</v>
      </c>
      <c r="J11" s="53">
        <f>SUM(I11/B11*100000)</f>
        <v>3.8243502140850296</v>
      </c>
      <c r="K11" s="53">
        <v>3.8243502140850296</v>
      </c>
      <c r="L11" s="47">
        <v>10</v>
      </c>
      <c r="N11" s="57">
        <v>9</v>
      </c>
      <c r="O11" s="47">
        <v>50</v>
      </c>
      <c r="P11" s="59">
        <f t="shared" si="7"/>
        <v>50</v>
      </c>
      <c r="Q11" s="53">
        <f t="shared" si="4"/>
        <v>2.6194179548527599</v>
      </c>
      <c r="R11" s="55">
        <v>2.6194179548527599</v>
      </c>
      <c r="S11" s="57">
        <v>20</v>
      </c>
      <c r="T11" s="60"/>
      <c r="U11" s="57">
        <v>9</v>
      </c>
      <c r="V11" s="47">
        <v>23</v>
      </c>
      <c r="W11" s="59">
        <f t="shared" si="8"/>
        <v>23</v>
      </c>
      <c r="X11" s="53">
        <f t="shared" si="5"/>
        <v>1.2049322592322695</v>
      </c>
      <c r="Y11" s="53">
        <v>1.2049322592322695</v>
      </c>
      <c r="Z11" s="47">
        <v>3</v>
      </c>
      <c r="AC11" s="53"/>
      <c r="AD11" s="75"/>
    </row>
    <row r="12" spans="1:30">
      <c r="A12" s="61" t="s">
        <v>10</v>
      </c>
      <c r="B12" s="50">
        <v>1913254</v>
      </c>
      <c r="C12" s="51">
        <v>112</v>
      </c>
      <c r="D12" s="62">
        <f t="shared" si="6"/>
        <v>112</v>
      </c>
      <c r="E12" s="53">
        <f t="shared" si="0"/>
        <v>5.8539012593205086</v>
      </c>
      <c r="F12" s="53">
        <v>5.8539012593205086</v>
      </c>
      <c r="G12" s="47">
        <v>10</v>
      </c>
      <c r="H12" s="57">
        <v>10</v>
      </c>
      <c r="I12" s="58">
        <f t="shared" si="3"/>
        <v>76</v>
      </c>
      <c r="J12" s="53">
        <f>SUM(I12/B12)*100000</f>
        <v>3.972290140253202</v>
      </c>
      <c r="K12" s="53">
        <v>3.972290140253202</v>
      </c>
      <c r="L12" s="47">
        <v>12</v>
      </c>
      <c r="N12" s="57">
        <v>10</v>
      </c>
      <c r="O12" s="47">
        <v>40</v>
      </c>
      <c r="P12" s="59">
        <f t="shared" si="7"/>
        <v>40</v>
      </c>
      <c r="Q12" s="53">
        <f t="shared" si="4"/>
        <v>2.0906790211858959</v>
      </c>
      <c r="R12" s="55">
        <v>2.0906790211858959</v>
      </c>
      <c r="S12" s="57">
        <v>12</v>
      </c>
      <c r="T12" s="60"/>
      <c r="U12" s="47">
        <v>10</v>
      </c>
      <c r="V12" s="47">
        <v>36</v>
      </c>
      <c r="W12" s="59">
        <f t="shared" si="8"/>
        <v>36</v>
      </c>
      <c r="X12" s="53">
        <f t="shared" si="5"/>
        <v>1.8816111190673064</v>
      </c>
      <c r="Y12" s="53">
        <v>1.8816111190673064</v>
      </c>
      <c r="Z12" s="47">
        <v>16</v>
      </c>
      <c r="AC12" s="53"/>
      <c r="AD12" s="75"/>
    </row>
    <row r="13" spans="1:30">
      <c r="A13" s="61" t="s">
        <v>11</v>
      </c>
      <c r="B13" s="50">
        <v>7337089</v>
      </c>
      <c r="C13" s="51">
        <v>461</v>
      </c>
      <c r="D13" s="56">
        <f>SUM(C13,C53)</f>
        <v>557</v>
      </c>
      <c r="E13" s="53">
        <f t="shared" si="0"/>
        <v>7.591566628127314</v>
      </c>
      <c r="F13" s="53">
        <v>7.591566628127314</v>
      </c>
      <c r="G13" s="47">
        <v>21</v>
      </c>
      <c r="H13" s="57">
        <v>11</v>
      </c>
      <c r="I13" s="58">
        <f t="shared" si="3"/>
        <v>364</v>
      </c>
      <c r="J13" s="53">
        <f>SUM(I13/B13*100000)</f>
        <v>4.9610956061729654</v>
      </c>
      <c r="K13" s="53">
        <v>4.9610956061729654</v>
      </c>
      <c r="L13" s="47">
        <v>27</v>
      </c>
      <c r="N13" s="57">
        <v>11</v>
      </c>
      <c r="O13" s="47">
        <v>191</v>
      </c>
      <c r="P13" s="76">
        <f>SUM(O13,O53)</f>
        <v>233</v>
      </c>
      <c r="Q13" s="53">
        <f t="shared" si="4"/>
        <v>3.1756463632920355</v>
      </c>
      <c r="R13" s="55">
        <v>3.1756463632920355</v>
      </c>
      <c r="S13" s="57">
        <v>33</v>
      </c>
      <c r="T13" s="60"/>
      <c r="U13" s="47">
        <v>11</v>
      </c>
      <c r="V13" s="47">
        <v>108</v>
      </c>
      <c r="W13" s="76">
        <f>SUM(V13,V53)</f>
        <v>131</v>
      </c>
      <c r="X13" s="53">
        <f t="shared" si="5"/>
        <v>1.7854492428809299</v>
      </c>
      <c r="Y13" s="53">
        <v>1.7854492428809299</v>
      </c>
      <c r="Z13" s="47">
        <v>14</v>
      </c>
      <c r="AC13" s="53"/>
      <c r="AD13" s="75"/>
    </row>
    <row r="14" spans="1:30">
      <c r="A14" s="61" t="s">
        <v>12</v>
      </c>
      <c r="B14" s="50">
        <v>6265975</v>
      </c>
      <c r="C14" s="51">
        <v>399</v>
      </c>
      <c r="D14" s="56">
        <f>SUM(C14,C54)</f>
        <v>494</v>
      </c>
      <c r="E14" s="53">
        <f t="shared" si="0"/>
        <v>7.8838488822569515</v>
      </c>
      <c r="F14" s="53">
        <v>7.8838488822569515</v>
      </c>
      <c r="G14" s="47">
        <v>23</v>
      </c>
      <c r="H14" s="57">
        <v>12</v>
      </c>
      <c r="I14" s="58">
        <f t="shared" si="3"/>
        <v>288</v>
      </c>
      <c r="J14" s="53">
        <f>SUM(I14/B14)*100000</f>
        <v>4.5962519799392751</v>
      </c>
      <c r="K14" s="53">
        <v>4.5962519799392751</v>
      </c>
      <c r="L14" s="47">
        <v>20</v>
      </c>
      <c r="N14" s="57">
        <v>12</v>
      </c>
      <c r="O14" s="47">
        <v>126</v>
      </c>
      <c r="P14" s="76">
        <f>SUM(O14,O54)</f>
        <v>153</v>
      </c>
      <c r="Q14" s="53">
        <f t="shared" si="4"/>
        <v>2.4417588643427401</v>
      </c>
      <c r="R14" s="55">
        <v>2.4417588643427401</v>
      </c>
      <c r="S14" s="47">
        <v>19</v>
      </c>
      <c r="T14" s="60"/>
      <c r="U14" s="47">
        <v>12</v>
      </c>
      <c r="V14" s="47">
        <v>105</v>
      </c>
      <c r="W14" s="76">
        <f>SUM(V14,V54)</f>
        <v>135</v>
      </c>
      <c r="X14" s="53">
        <f t="shared" si="5"/>
        <v>2.154493115596535</v>
      </c>
      <c r="Y14" s="53">
        <v>2.154493115596535</v>
      </c>
      <c r="Z14" s="47">
        <v>26</v>
      </c>
      <c r="AC14" s="53"/>
      <c r="AD14" s="75"/>
    </row>
    <row r="15" spans="1:30">
      <c r="A15" s="61" t="s">
        <v>13</v>
      </c>
      <c r="B15" s="50">
        <v>14038167</v>
      </c>
      <c r="C15" s="51">
        <v>1193</v>
      </c>
      <c r="D15" s="62">
        <f>C15</f>
        <v>1193</v>
      </c>
      <c r="E15" s="53">
        <f t="shared" si="0"/>
        <v>8.4982604922708216</v>
      </c>
      <c r="F15" s="53">
        <v>8.4982604922708216</v>
      </c>
      <c r="G15" s="47">
        <v>31</v>
      </c>
      <c r="H15" s="57">
        <v>13</v>
      </c>
      <c r="I15" s="58">
        <f t="shared" si="3"/>
        <v>796</v>
      </c>
      <c r="J15" s="53">
        <f>SUM(I15/B15*100000)</f>
        <v>5.6702559529317469</v>
      </c>
      <c r="K15" s="53">
        <v>5.6702559529317469</v>
      </c>
      <c r="L15" s="47">
        <v>36</v>
      </c>
      <c r="N15" s="57">
        <v>13</v>
      </c>
      <c r="O15" s="47">
        <v>453</v>
      </c>
      <c r="P15" s="59">
        <f>O15</f>
        <v>453</v>
      </c>
      <c r="Q15" s="53">
        <f t="shared" si="4"/>
        <v>3.2269170184398006</v>
      </c>
      <c r="R15" s="55">
        <v>3.2269170184398006</v>
      </c>
      <c r="S15" s="47">
        <v>34</v>
      </c>
      <c r="T15" s="60"/>
      <c r="U15" s="57">
        <v>13</v>
      </c>
      <c r="V15" s="47">
        <v>343</v>
      </c>
      <c r="W15" s="59">
        <f>V15</f>
        <v>343</v>
      </c>
      <c r="X15" s="53">
        <f t="shared" si="5"/>
        <v>2.4433389344919463</v>
      </c>
      <c r="Y15" s="53">
        <v>2.4433389344919463</v>
      </c>
      <c r="Z15" s="47">
        <v>35</v>
      </c>
      <c r="AC15" s="53"/>
      <c r="AD15" s="75"/>
    </row>
    <row r="16" spans="1:30">
      <c r="A16" s="61" t="s">
        <v>14</v>
      </c>
      <c r="B16" s="50">
        <v>9232489</v>
      </c>
      <c r="C16" s="51">
        <v>238</v>
      </c>
      <c r="D16" s="56">
        <f>SUM(C16,C55:C57)</f>
        <v>701</v>
      </c>
      <c r="E16" s="53">
        <f t="shared" si="0"/>
        <v>7.5927520736824059</v>
      </c>
      <c r="F16" s="53">
        <v>7.5927520736824059</v>
      </c>
      <c r="G16" s="47">
        <v>22</v>
      </c>
      <c r="H16" s="57">
        <v>14</v>
      </c>
      <c r="I16" s="58">
        <f t="shared" si="3"/>
        <v>444</v>
      </c>
      <c r="J16" s="53">
        <f>SUM(I16/B16)*100000</f>
        <v>4.8091040238444913</v>
      </c>
      <c r="K16" s="53">
        <v>4.8091040238444913</v>
      </c>
      <c r="L16" s="47">
        <v>21</v>
      </c>
      <c r="N16" s="57">
        <v>14</v>
      </c>
      <c r="O16" s="47">
        <v>71</v>
      </c>
      <c r="P16" s="76">
        <f>SUM(O16,O55:O57)</f>
        <v>225</v>
      </c>
      <c r="Q16" s="53">
        <f t="shared" si="4"/>
        <v>2.4370459580293029</v>
      </c>
      <c r="R16" s="55">
        <v>2.4370459580293029</v>
      </c>
      <c r="S16" s="57">
        <v>18</v>
      </c>
      <c r="T16" s="60"/>
      <c r="U16" s="47">
        <v>14</v>
      </c>
      <c r="V16" s="47">
        <v>82</v>
      </c>
      <c r="W16" s="76">
        <f>SUM(V16,V55:V57)</f>
        <v>219</v>
      </c>
      <c r="X16" s="53">
        <f t="shared" si="5"/>
        <v>2.372058065815188</v>
      </c>
      <c r="Y16" s="53">
        <v>2.372058065815188</v>
      </c>
      <c r="Z16" s="47">
        <v>33</v>
      </c>
      <c r="AC16" s="53"/>
      <c r="AD16" s="75"/>
    </row>
    <row r="17" spans="1:30">
      <c r="A17" s="61" t="s">
        <v>15</v>
      </c>
      <c r="B17" s="50">
        <v>2152693</v>
      </c>
      <c r="C17" s="51">
        <v>62</v>
      </c>
      <c r="D17" s="56">
        <f>SUM(C17,C58)</f>
        <v>105</v>
      </c>
      <c r="E17" s="53">
        <f t="shared" si="0"/>
        <v>4.8776114383239966</v>
      </c>
      <c r="F17" s="53">
        <v>4.8776114383239966</v>
      </c>
      <c r="G17" s="47">
        <v>3</v>
      </c>
      <c r="H17" s="57">
        <v>15</v>
      </c>
      <c r="I17" s="58">
        <f t="shared" si="3"/>
        <v>64</v>
      </c>
      <c r="J17" s="53">
        <f>SUM(I17/B17*100000)</f>
        <v>2.9730203052641504</v>
      </c>
      <c r="K17" s="53">
        <v>2.9730203052641504</v>
      </c>
      <c r="L17" s="47">
        <v>3</v>
      </c>
      <c r="N17" s="57">
        <v>15</v>
      </c>
      <c r="O17" s="47">
        <v>16</v>
      </c>
      <c r="P17" s="76">
        <f>SUM(O17,O58)</f>
        <v>30</v>
      </c>
      <c r="Q17" s="53">
        <f t="shared" si="4"/>
        <v>1.3936032680925705</v>
      </c>
      <c r="R17" s="55">
        <v>1.3936032680925705</v>
      </c>
      <c r="S17" s="57">
        <v>2</v>
      </c>
      <c r="T17" s="60"/>
      <c r="U17" s="47">
        <v>15</v>
      </c>
      <c r="V17" s="47">
        <v>24</v>
      </c>
      <c r="W17" s="76">
        <f>SUM(V17,V58)</f>
        <v>34</v>
      </c>
      <c r="X17" s="53">
        <f t="shared" si="5"/>
        <v>1.5794170371715801</v>
      </c>
      <c r="Y17" s="53">
        <v>1.5794170371715801</v>
      </c>
      <c r="Z17" s="47">
        <v>9</v>
      </c>
      <c r="AC17" s="53"/>
      <c r="AD17" s="75"/>
    </row>
    <row r="18" spans="1:30">
      <c r="A18" s="61" t="s">
        <v>16</v>
      </c>
      <c r="B18" s="50">
        <v>1016534</v>
      </c>
      <c r="C18" s="51">
        <v>65</v>
      </c>
      <c r="D18" s="62">
        <f t="shared" ref="D18:D23" si="9">C18</f>
        <v>65</v>
      </c>
      <c r="E18" s="53">
        <f t="shared" si="0"/>
        <v>6.3942770236903046</v>
      </c>
      <c r="F18" s="53">
        <v>6.3942770236903046</v>
      </c>
      <c r="G18" s="47">
        <v>13</v>
      </c>
      <c r="H18" s="57">
        <v>16</v>
      </c>
      <c r="I18" s="58">
        <f t="shared" si="3"/>
        <v>33</v>
      </c>
      <c r="J18" s="53">
        <f>SUM(I18/B18)*100000</f>
        <v>3.2463252581812316</v>
      </c>
      <c r="K18" s="53">
        <v>3.2463252581812316</v>
      </c>
      <c r="L18" s="47">
        <v>6</v>
      </c>
      <c r="N18" s="57">
        <v>16</v>
      </c>
      <c r="O18" s="47">
        <v>22</v>
      </c>
      <c r="P18" s="59">
        <f t="shared" ref="P18:P23" si="10">O18</f>
        <v>22</v>
      </c>
      <c r="Q18" s="53">
        <f t="shared" si="4"/>
        <v>2.1642168387874876</v>
      </c>
      <c r="R18" s="55">
        <v>2.1642168387874876</v>
      </c>
      <c r="S18" s="47">
        <v>13</v>
      </c>
      <c r="T18" s="60"/>
      <c r="U18" s="47">
        <v>16</v>
      </c>
      <c r="V18" s="47">
        <v>11</v>
      </c>
      <c r="W18" s="59">
        <f t="shared" ref="W18:W23" si="11">V18</f>
        <v>11</v>
      </c>
      <c r="X18" s="53">
        <f t="shared" si="5"/>
        <v>1.0821084193937438</v>
      </c>
      <c r="Y18" s="53">
        <v>1.0821084193937438</v>
      </c>
      <c r="Z18" s="47">
        <v>2</v>
      </c>
      <c r="AC18" s="53"/>
      <c r="AD18" s="75"/>
    </row>
    <row r="19" spans="1:30">
      <c r="A19" s="61" t="s">
        <v>17</v>
      </c>
      <c r="B19" s="50">
        <v>1117637</v>
      </c>
      <c r="C19" s="51">
        <v>79</v>
      </c>
      <c r="D19" s="62">
        <f t="shared" si="9"/>
        <v>79</v>
      </c>
      <c r="E19" s="53">
        <f t="shared" si="0"/>
        <v>7.068484668993599</v>
      </c>
      <c r="F19" s="53">
        <v>7.068484668993599</v>
      </c>
      <c r="G19" s="47">
        <v>16</v>
      </c>
      <c r="H19" s="57">
        <v>17</v>
      </c>
      <c r="I19" s="58">
        <f t="shared" si="3"/>
        <v>51</v>
      </c>
      <c r="J19" s="53">
        <f>SUM(I19/B19*100000)</f>
        <v>4.5631989635275136</v>
      </c>
      <c r="K19" s="53">
        <v>4.5631989635275136</v>
      </c>
      <c r="L19" s="47">
        <v>19</v>
      </c>
      <c r="N19" s="57">
        <v>17</v>
      </c>
      <c r="O19" s="47">
        <v>31</v>
      </c>
      <c r="P19" s="59">
        <f t="shared" si="10"/>
        <v>31</v>
      </c>
      <c r="Q19" s="53">
        <f t="shared" si="4"/>
        <v>2.7737091739088813</v>
      </c>
      <c r="R19" s="55">
        <v>2.7737091739088813</v>
      </c>
      <c r="S19" s="57">
        <v>26</v>
      </c>
      <c r="T19" s="60"/>
      <c r="U19" s="57">
        <v>17</v>
      </c>
      <c r="V19" s="47">
        <v>20</v>
      </c>
      <c r="W19" s="59">
        <f t="shared" si="11"/>
        <v>20</v>
      </c>
      <c r="X19" s="53">
        <f t="shared" si="5"/>
        <v>1.7894897896186328</v>
      </c>
      <c r="Y19" s="53">
        <v>1.7894897896186328</v>
      </c>
      <c r="Z19" s="47">
        <v>15</v>
      </c>
      <c r="AC19" s="53"/>
      <c r="AD19" s="75"/>
    </row>
    <row r="20" spans="1:30">
      <c r="A20" s="61" t="s">
        <v>18</v>
      </c>
      <c r="B20" s="50">
        <v>752855</v>
      </c>
      <c r="C20" s="51">
        <v>42</v>
      </c>
      <c r="D20" s="62">
        <f t="shared" si="9"/>
        <v>42</v>
      </c>
      <c r="E20" s="53">
        <f t="shared" si="0"/>
        <v>5.578763506917003</v>
      </c>
      <c r="F20" s="53">
        <v>5.578763506917003</v>
      </c>
      <c r="G20" s="47">
        <v>8</v>
      </c>
      <c r="H20" s="57">
        <v>18</v>
      </c>
      <c r="I20" s="58">
        <f t="shared" si="3"/>
        <v>21</v>
      </c>
      <c r="J20" s="53">
        <f>SUM(I20/B20)*100000</f>
        <v>2.7893817534585015</v>
      </c>
      <c r="K20" s="53">
        <v>2.7893817534585015</v>
      </c>
      <c r="L20" s="47">
        <v>2</v>
      </c>
      <c r="N20" s="57">
        <v>18</v>
      </c>
      <c r="O20" s="47">
        <v>9</v>
      </c>
      <c r="P20" s="59">
        <f t="shared" si="10"/>
        <v>9</v>
      </c>
      <c r="Q20" s="53">
        <f t="shared" si="4"/>
        <v>1.1954493229107863</v>
      </c>
      <c r="R20" s="55">
        <v>1.1954493229107863</v>
      </c>
      <c r="S20" s="47">
        <v>1</v>
      </c>
      <c r="T20" s="60"/>
      <c r="U20" s="47">
        <v>18</v>
      </c>
      <c r="V20" s="47">
        <v>12</v>
      </c>
      <c r="W20" s="59">
        <f t="shared" si="11"/>
        <v>12</v>
      </c>
      <c r="X20" s="53">
        <f t="shared" si="5"/>
        <v>1.5939324305477152</v>
      </c>
      <c r="Y20" s="53">
        <v>1.5939324305477152</v>
      </c>
      <c r="Z20" s="47">
        <v>10</v>
      </c>
      <c r="AC20" s="53"/>
      <c r="AD20" s="75"/>
    </row>
    <row r="21" spans="1:30">
      <c r="A21" s="61" t="s">
        <v>19</v>
      </c>
      <c r="B21" s="50">
        <v>801874</v>
      </c>
      <c r="C21" s="51">
        <v>51</v>
      </c>
      <c r="D21" s="62">
        <f t="shared" si="9"/>
        <v>51</v>
      </c>
      <c r="E21" s="53">
        <f t="shared" si="0"/>
        <v>6.3601014623245051</v>
      </c>
      <c r="F21" s="53">
        <v>6.3601014623245051</v>
      </c>
      <c r="G21" s="47">
        <v>12</v>
      </c>
      <c r="H21" s="57">
        <v>19</v>
      </c>
      <c r="I21" s="58">
        <f t="shared" si="3"/>
        <v>33</v>
      </c>
      <c r="J21" s="53">
        <f>SUM(I21/B21*100000)</f>
        <v>4.1153597697393858</v>
      </c>
      <c r="K21" s="53">
        <v>4.1153597697393858</v>
      </c>
      <c r="L21" s="47">
        <v>13</v>
      </c>
      <c r="N21" s="57">
        <v>19</v>
      </c>
      <c r="O21" s="47">
        <v>15</v>
      </c>
      <c r="P21" s="59">
        <f t="shared" si="10"/>
        <v>15</v>
      </c>
      <c r="Q21" s="53">
        <f t="shared" si="4"/>
        <v>1.870618077154266</v>
      </c>
      <c r="R21" s="55">
        <v>1.870618077154266</v>
      </c>
      <c r="S21" s="57">
        <v>5</v>
      </c>
      <c r="T21" s="60"/>
      <c r="U21" s="47">
        <v>19</v>
      </c>
      <c r="V21" s="47">
        <v>18</v>
      </c>
      <c r="W21" s="59">
        <f t="shared" si="11"/>
        <v>18</v>
      </c>
      <c r="X21" s="53">
        <f t="shared" si="5"/>
        <v>2.2447416925851194</v>
      </c>
      <c r="Y21" s="53">
        <v>2.2447416925851194</v>
      </c>
      <c r="Z21" s="47">
        <v>30</v>
      </c>
      <c r="AC21" s="53"/>
      <c r="AD21" s="75"/>
    </row>
    <row r="22" spans="1:30">
      <c r="A22" s="49" t="s">
        <v>20</v>
      </c>
      <c r="B22" s="50">
        <v>2019993</v>
      </c>
      <c r="C22" s="51">
        <v>105</v>
      </c>
      <c r="D22" s="62">
        <f t="shared" si="9"/>
        <v>105</v>
      </c>
      <c r="E22" s="53">
        <f t="shared" si="0"/>
        <v>5.198037814982527</v>
      </c>
      <c r="F22" s="53">
        <v>5.198037814982527</v>
      </c>
      <c r="G22" s="47">
        <v>5</v>
      </c>
      <c r="H22" s="57">
        <v>20</v>
      </c>
      <c r="I22" s="58">
        <f t="shared" si="3"/>
        <v>71</v>
      </c>
      <c r="J22" s="53">
        <f>SUM(I22/B22)*100000</f>
        <v>3.5148636653691372</v>
      </c>
      <c r="K22" s="53">
        <v>3.5148636653691372</v>
      </c>
      <c r="L22" s="47">
        <v>7</v>
      </c>
      <c r="N22" s="57">
        <v>20</v>
      </c>
      <c r="O22" s="47">
        <v>41</v>
      </c>
      <c r="P22" s="59">
        <f t="shared" si="10"/>
        <v>41</v>
      </c>
      <c r="Q22" s="53">
        <f t="shared" si="4"/>
        <v>2.0297100039455582</v>
      </c>
      <c r="R22" s="55">
        <v>2.0297100039455582</v>
      </c>
      <c r="S22" s="57">
        <v>11</v>
      </c>
      <c r="T22" s="60"/>
      <c r="U22" s="47">
        <v>20</v>
      </c>
      <c r="V22" s="47">
        <v>30</v>
      </c>
      <c r="W22" s="59">
        <f t="shared" si="11"/>
        <v>30</v>
      </c>
      <c r="X22" s="53">
        <f t="shared" si="5"/>
        <v>1.4851536614235792</v>
      </c>
      <c r="Y22" s="53">
        <v>1.4851536614235792</v>
      </c>
      <c r="Z22" s="47">
        <v>6</v>
      </c>
      <c r="AC22" s="53"/>
      <c r="AD22" s="75"/>
    </row>
    <row r="23" spans="1:30">
      <c r="A23" s="49" t="s">
        <v>21</v>
      </c>
      <c r="B23" s="50">
        <v>1945763</v>
      </c>
      <c r="C23" s="51">
        <v>196</v>
      </c>
      <c r="D23" s="62">
        <f t="shared" si="9"/>
        <v>196</v>
      </c>
      <c r="E23" s="53">
        <f t="shared" si="0"/>
        <v>10.073169240035915</v>
      </c>
      <c r="F23" s="53">
        <v>10.073169240035915</v>
      </c>
      <c r="G23" s="47">
        <v>41</v>
      </c>
      <c r="H23" s="57">
        <v>21</v>
      </c>
      <c r="I23" s="58">
        <f t="shared" si="3"/>
        <v>129</v>
      </c>
      <c r="J23" s="53">
        <f>SUM(I23/B23*100000)</f>
        <v>6.6297899590032285</v>
      </c>
      <c r="K23" s="53">
        <v>6.6297899590032285</v>
      </c>
      <c r="L23" s="47">
        <v>42</v>
      </c>
      <c r="N23" s="57">
        <v>21</v>
      </c>
      <c r="O23" s="47">
        <v>75</v>
      </c>
      <c r="P23" s="59">
        <f t="shared" si="10"/>
        <v>75</v>
      </c>
      <c r="Q23" s="53">
        <f t="shared" si="4"/>
        <v>3.8545290459321095</v>
      </c>
      <c r="R23" s="55">
        <v>3.8545290459321095</v>
      </c>
      <c r="S23" s="47">
        <v>43</v>
      </c>
      <c r="T23" s="60"/>
      <c r="U23" s="57">
        <v>21</v>
      </c>
      <c r="V23" s="47">
        <v>54</v>
      </c>
      <c r="W23" s="59">
        <f t="shared" si="11"/>
        <v>54</v>
      </c>
      <c r="X23" s="53">
        <f t="shared" si="5"/>
        <v>2.775260913071119</v>
      </c>
      <c r="Y23" s="53">
        <v>2.775260913071119</v>
      </c>
      <c r="Z23" s="47">
        <v>39</v>
      </c>
      <c r="AC23" s="53"/>
      <c r="AD23" s="75"/>
    </row>
    <row r="24" spans="1:30">
      <c r="A24" s="49" t="s">
        <v>22</v>
      </c>
      <c r="B24" s="50">
        <v>3582297</v>
      </c>
      <c r="C24" s="51">
        <v>127</v>
      </c>
      <c r="D24" s="56">
        <f>SUM(C24,C59:C60)</f>
        <v>241</v>
      </c>
      <c r="E24" s="53">
        <f t="shared" si="0"/>
        <v>6.7275270587558769</v>
      </c>
      <c r="F24" s="53">
        <v>6.7275270587558769</v>
      </c>
      <c r="G24" s="47">
        <v>14</v>
      </c>
      <c r="H24" s="57">
        <v>22</v>
      </c>
      <c r="I24" s="58">
        <f t="shared" si="3"/>
        <v>156</v>
      </c>
      <c r="J24" s="53">
        <f>SUM(I24/B24)*100000</f>
        <v>4.3547478056677047</v>
      </c>
      <c r="K24" s="53">
        <v>4.3547478056677047</v>
      </c>
      <c r="L24" s="47">
        <v>17</v>
      </c>
      <c r="N24" s="57">
        <v>22</v>
      </c>
      <c r="O24" s="47">
        <v>51</v>
      </c>
      <c r="P24" s="76">
        <f>SUM(O24,O59:O60)</f>
        <v>87</v>
      </c>
      <c r="Q24" s="53">
        <f t="shared" si="4"/>
        <v>2.428609353160835</v>
      </c>
      <c r="R24" s="55">
        <v>2.428609353160835</v>
      </c>
      <c r="S24" s="47">
        <v>16</v>
      </c>
      <c r="T24" s="60"/>
      <c r="U24" s="47">
        <v>22</v>
      </c>
      <c r="V24" s="47">
        <v>30</v>
      </c>
      <c r="W24" s="76">
        <f>SUM(V24,V59:V60)</f>
        <v>69</v>
      </c>
      <c r="X24" s="53">
        <f t="shared" si="5"/>
        <v>1.9261384525068692</v>
      </c>
      <c r="Y24" s="53">
        <v>1.9261384525068692</v>
      </c>
      <c r="Z24" s="47">
        <v>18</v>
      </c>
      <c r="AC24" s="53"/>
      <c r="AD24" s="75"/>
    </row>
    <row r="25" spans="1:30">
      <c r="A25" s="49" t="s">
        <v>23</v>
      </c>
      <c r="B25" s="50">
        <v>7495171</v>
      </c>
      <c r="C25" s="51">
        <v>441</v>
      </c>
      <c r="D25" s="56">
        <f>SUM(C25,C61)</f>
        <v>724</v>
      </c>
      <c r="E25" s="53">
        <f t="shared" si="0"/>
        <v>9.6595527973944826</v>
      </c>
      <c r="F25" s="53">
        <v>9.6595527973944826</v>
      </c>
      <c r="G25" s="47">
        <v>39</v>
      </c>
      <c r="H25" s="57">
        <v>23</v>
      </c>
      <c r="I25" s="58">
        <f t="shared" si="3"/>
        <v>466</v>
      </c>
      <c r="J25" s="53">
        <f>SUM(I25/B25*100000)</f>
        <v>6.2173364690412001</v>
      </c>
      <c r="K25" s="53">
        <v>6.2173364690412001</v>
      </c>
      <c r="L25" s="47">
        <v>40</v>
      </c>
      <c r="N25" s="57">
        <v>23</v>
      </c>
      <c r="O25" s="47">
        <v>142</v>
      </c>
      <c r="P25" s="76">
        <f>SUM(O25,O61)</f>
        <v>246</v>
      </c>
      <c r="Q25" s="53">
        <f t="shared" si="4"/>
        <v>3.2821132433135944</v>
      </c>
      <c r="R25" s="55">
        <v>3.2821132433135944</v>
      </c>
      <c r="S25" s="57">
        <v>36</v>
      </c>
      <c r="T25" s="60"/>
      <c r="U25" s="47">
        <v>23</v>
      </c>
      <c r="V25" s="47">
        <v>147</v>
      </c>
      <c r="W25" s="76">
        <f>SUM(V25,V61)</f>
        <v>220</v>
      </c>
      <c r="X25" s="53">
        <f t="shared" si="5"/>
        <v>2.9352232257276052</v>
      </c>
      <c r="Y25" s="53">
        <v>2.9352232257276052</v>
      </c>
      <c r="Z25" s="47">
        <v>40</v>
      </c>
      <c r="AC25" s="53"/>
      <c r="AD25" s="75"/>
    </row>
    <row r="26" spans="1:30">
      <c r="A26" s="49" t="s">
        <v>24</v>
      </c>
      <c r="B26" s="50">
        <v>1742174</v>
      </c>
      <c r="C26" s="51">
        <v>139</v>
      </c>
      <c r="D26" s="62">
        <f>C26</f>
        <v>139</v>
      </c>
      <c r="E26" s="53">
        <f t="shared" si="0"/>
        <v>7.97853716104132</v>
      </c>
      <c r="F26" s="53">
        <v>7.97853716104132</v>
      </c>
      <c r="G26" s="47">
        <v>25</v>
      </c>
      <c r="H26" s="57">
        <v>24</v>
      </c>
      <c r="I26" s="58">
        <f t="shared" si="3"/>
        <v>88</v>
      </c>
      <c r="J26" s="53">
        <f>SUM(I26/B26)*100000</f>
        <v>5.0511602170621304</v>
      </c>
      <c r="K26" s="53">
        <v>5.0511602170621304</v>
      </c>
      <c r="L26" s="47">
        <v>28</v>
      </c>
      <c r="N26" s="57">
        <v>24</v>
      </c>
      <c r="O26" s="47">
        <v>54</v>
      </c>
      <c r="P26" s="59">
        <f>O26</f>
        <v>54</v>
      </c>
      <c r="Q26" s="53">
        <f t="shared" si="4"/>
        <v>3.0995755877426707</v>
      </c>
      <c r="R26" s="55">
        <v>3.0995755877426707</v>
      </c>
      <c r="S26" s="47">
        <v>31</v>
      </c>
      <c r="T26" s="60"/>
      <c r="U26" s="47">
        <v>24</v>
      </c>
      <c r="V26" s="47">
        <v>34</v>
      </c>
      <c r="W26" s="59">
        <f>V26</f>
        <v>34</v>
      </c>
      <c r="X26" s="53">
        <f t="shared" si="5"/>
        <v>1.9515846293194596</v>
      </c>
      <c r="Y26" s="53">
        <v>1.9515846293194596</v>
      </c>
      <c r="Z26" s="47">
        <v>19</v>
      </c>
      <c r="AC26" s="53"/>
      <c r="AD26" s="75"/>
    </row>
    <row r="27" spans="1:30">
      <c r="A27" s="49" t="s">
        <v>25</v>
      </c>
      <c r="B27" s="50">
        <v>1408931</v>
      </c>
      <c r="C27" s="51">
        <v>116</v>
      </c>
      <c r="D27" s="62">
        <f>C27</f>
        <v>116</v>
      </c>
      <c r="E27" s="53">
        <f t="shared" si="0"/>
        <v>8.2331923990599964</v>
      </c>
      <c r="F27" s="53">
        <v>8.2331923990599964</v>
      </c>
      <c r="G27" s="47">
        <v>28</v>
      </c>
      <c r="H27" s="57">
        <v>25</v>
      </c>
      <c r="I27" s="58">
        <f t="shared" si="3"/>
        <v>58</v>
      </c>
      <c r="J27" s="53">
        <f>SUM(I27/B27*100000)</f>
        <v>4.1165961995299982</v>
      </c>
      <c r="K27" s="53">
        <v>4.1165961995299982</v>
      </c>
      <c r="L27" s="47">
        <v>14</v>
      </c>
      <c r="N27" s="57">
        <v>25</v>
      </c>
      <c r="O27" s="47">
        <v>27</v>
      </c>
      <c r="P27" s="59">
        <f>O27</f>
        <v>27</v>
      </c>
      <c r="Q27" s="53">
        <f t="shared" si="4"/>
        <v>1.9163465066777579</v>
      </c>
      <c r="R27" s="55">
        <v>1.9163465066777579</v>
      </c>
      <c r="S27" s="57">
        <v>8</v>
      </c>
      <c r="T27" s="60"/>
      <c r="U27" s="57">
        <v>25</v>
      </c>
      <c r="V27" s="47">
        <v>31</v>
      </c>
      <c r="W27" s="59">
        <f>V27</f>
        <v>31</v>
      </c>
      <c r="X27" s="53">
        <f t="shared" si="5"/>
        <v>2.2002496928522404</v>
      </c>
      <c r="Y27" s="53">
        <v>2.2002496928522404</v>
      </c>
      <c r="Z27" s="47">
        <v>28</v>
      </c>
      <c r="AC27" s="53"/>
      <c r="AD27" s="75"/>
    </row>
    <row r="28" spans="1:30">
      <c r="A28" s="49" t="s">
        <v>26</v>
      </c>
      <c r="B28" s="50">
        <v>2549749</v>
      </c>
      <c r="C28" s="51">
        <v>95</v>
      </c>
      <c r="D28" s="56">
        <f>SUM(C28,C62)</f>
        <v>239</v>
      </c>
      <c r="E28" s="53">
        <f t="shared" si="0"/>
        <v>9.3734716632892106</v>
      </c>
      <c r="F28" s="53">
        <v>9.3734716632892106</v>
      </c>
      <c r="G28" s="47">
        <v>38</v>
      </c>
      <c r="H28" s="57">
        <v>26</v>
      </c>
      <c r="I28" s="58">
        <f t="shared" si="3"/>
        <v>140</v>
      </c>
      <c r="J28" s="53">
        <f>SUM(I28/B28)*100000</f>
        <v>5.4907365391652272</v>
      </c>
      <c r="K28" s="53">
        <v>5.4907365391652272</v>
      </c>
      <c r="L28" s="47">
        <v>34</v>
      </c>
      <c r="N28" s="57">
        <v>26</v>
      </c>
      <c r="O28" s="47">
        <v>29</v>
      </c>
      <c r="P28" s="76">
        <f>SUM(O28,O62)</f>
        <v>88</v>
      </c>
      <c r="Q28" s="53">
        <f t="shared" si="4"/>
        <v>3.4513201103324289</v>
      </c>
      <c r="R28" s="55">
        <v>3.4513201103324289</v>
      </c>
      <c r="S28" s="57">
        <v>38</v>
      </c>
      <c r="T28" s="60"/>
      <c r="U28" s="47">
        <v>26</v>
      </c>
      <c r="V28" s="47">
        <v>21</v>
      </c>
      <c r="W28" s="76">
        <f>SUM(V28,V62)</f>
        <v>52</v>
      </c>
      <c r="X28" s="53">
        <f t="shared" si="5"/>
        <v>2.0394164288327987</v>
      </c>
      <c r="Y28" s="53">
        <v>2.0394164288327987</v>
      </c>
      <c r="Z28" s="47">
        <v>24</v>
      </c>
      <c r="AC28" s="53"/>
      <c r="AD28" s="75"/>
    </row>
    <row r="29" spans="1:30">
      <c r="A29" s="49" t="s">
        <v>27</v>
      </c>
      <c r="B29" s="50">
        <v>8782484</v>
      </c>
      <c r="C29" s="63">
        <v>519</v>
      </c>
      <c r="D29" s="56">
        <f>SUM(C29,C63:C64)</f>
        <v>1118</v>
      </c>
      <c r="E29" s="53">
        <f t="shared" si="0"/>
        <v>12.729883709438013</v>
      </c>
      <c r="F29" s="53">
        <v>12.729883709438013</v>
      </c>
      <c r="G29" s="47">
        <v>47</v>
      </c>
      <c r="H29" s="57">
        <v>27</v>
      </c>
      <c r="I29" s="58">
        <f t="shared" si="3"/>
        <v>745</v>
      </c>
      <c r="J29" s="53">
        <f>SUM(I29/B29*100000)</f>
        <v>8.4827937061997485</v>
      </c>
      <c r="K29" s="53">
        <v>8.4827937061997485</v>
      </c>
      <c r="L29" s="47">
        <v>47</v>
      </c>
      <c r="N29" s="57">
        <v>27</v>
      </c>
      <c r="O29" s="47">
        <v>219</v>
      </c>
      <c r="P29" s="76">
        <f>SUM(O29,O63:O64)</f>
        <v>454</v>
      </c>
      <c r="Q29" s="53">
        <f t="shared" si="4"/>
        <v>5.169380325657297</v>
      </c>
      <c r="R29" s="55">
        <v>5.169380325657297</v>
      </c>
      <c r="S29" s="57">
        <v>47</v>
      </c>
      <c r="T29" s="60"/>
      <c r="U29" s="47">
        <v>27</v>
      </c>
      <c r="V29" s="47">
        <v>140</v>
      </c>
      <c r="W29" s="76">
        <f>SUM(V29,V63:V64)</f>
        <v>291</v>
      </c>
      <c r="X29" s="53">
        <f t="shared" si="5"/>
        <v>3.3134133805424524</v>
      </c>
      <c r="Y29" s="53">
        <v>3.3134133805424524</v>
      </c>
      <c r="Z29" s="47">
        <v>46</v>
      </c>
      <c r="AC29" s="53"/>
      <c r="AD29" s="75"/>
    </row>
    <row r="30" spans="1:30">
      <c r="A30" s="49" t="s">
        <v>28</v>
      </c>
      <c r="B30" s="50">
        <v>5402493</v>
      </c>
      <c r="C30" s="51">
        <v>382</v>
      </c>
      <c r="D30" s="56">
        <f>SUM(C30,C65)</f>
        <v>530</v>
      </c>
      <c r="E30" s="53">
        <f t="shared" si="0"/>
        <v>9.810285732901459</v>
      </c>
      <c r="F30" s="53">
        <v>9.810285732901459</v>
      </c>
      <c r="G30" s="47">
        <v>40</v>
      </c>
      <c r="H30" s="57">
        <v>28</v>
      </c>
      <c r="I30" s="58">
        <f t="shared" si="3"/>
        <v>351</v>
      </c>
      <c r="J30" s="53">
        <f>SUM(I30/B30)*100000</f>
        <v>6.4970005514120972</v>
      </c>
      <c r="K30" s="53">
        <v>6.4970005514120972</v>
      </c>
      <c r="L30" s="47">
        <v>41</v>
      </c>
      <c r="N30" s="57">
        <v>28</v>
      </c>
      <c r="O30" s="47">
        <v>145</v>
      </c>
      <c r="P30" s="76">
        <f>SUM(O30,O65)</f>
        <v>187</v>
      </c>
      <c r="Q30" s="53">
        <f t="shared" si="4"/>
        <v>3.4613649661369301</v>
      </c>
      <c r="R30" s="55">
        <v>3.4613649661369301</v>
      </c>
      <c r="S30" s="57">
        <v>39</v>
      </c>
      <c r="T30" s="60"/>
      <c r="U30" s="47">
        <v>28</v>
      </c>
      <c r="V30" s="47">
        <v>106</v>
      </c>
      <c r="W30" s="76">
        <f>SUM(V30,V65)</f>
        <v>164</v>
      </c>
      <c r="X30" s="53">
        <f t="shared" si="5"/>
        <v>3.0356355852751684</v>
      </c>
      <c r="Y30" s="53">
        <v>3.0356355852751684</v>
      </c>
      <c r="Z30" s="47">
        <v>42</v>
      </c>
      <c r="AC30" s="53"/>
      <c r="AD30" s="75"/>
    </row>
    <row r="31" spans="1:30">
      <c r="A31" s="49" t="s">
        <v>29</v>
      </c>
      <c r="B31" s="50">
        <v>1305812</v>
      </c>
      <c r="C31" s="51">
        <v>122</v>
      </c>
      <c r="D31" s="62">
        <f>C31</f>
        <v>122</v>
      </c>
      <c r="E31" s="53">
        <f t="shared" si="0"/>
        <v>9.3428456776320008</v>
      </c>
      <c r="F31" s="53">
        <v>9.3428456776320008</v>
      </c>
      <c r="G31" s="47">
        <v>37</v>
      </c>
      <c r="H31" s="57">
        <v>29</v>
      </c>
      <c r="I31" s="58">
        <f t="shared" si="3"/>
        <v>79</v>
      </c>
      <c r="J31" s="53">
        <f>SUM(I31/B31*100000)</f>
        <v>6.0498754797780991</v>
      </c>
      <c r="K31" s="53">
        <v>6.0498754797780991</v>
      </c>
      <c r="L31" s="47">
        <v>39</v>
      </c>
      <c r="N31" s="57">
        <v>29</v>
      </c>
      <c r="O31" s="47">
        <v>53</v>
      </c>
      <c r="P31" s="59">
        <f>O31</f>
        <v>53</v>
      </c>
      <c r="Q31" s="53">
        <f t="shared" si="4"/>
        <v>4.0587772206106241</v>
      </c>
      <c r="R31" s="55">
        <v>4.0587772206106241</v>
      </c>
      <c r="S31" s="57">
        <v>44</v>
      </c>
      <c r="T31" s="60"/>
      <c r="U31" s="57">
        <v>29</v>
      </c>
      <c r="V31" s="47">
        <v>26</v>
      </c>
      <c r="W31" s="59">
        <f>V31</f>
        <v>26</v>
      </c>
      <c r="X31" s="53">
        <f t="shared" si="5"/>
        <v>1.9910982591674757</v>
      </c>
      <c r="Y31" s="53">
        <v>1.9910982591674757</v>
      </c>
      <c r="Z31" s="47">
        <v>20</v>
      </c>
      <c r="AC31" s="53"/>
      <c r="AD31" s="75"/>
    </row>
    <row r="32" spans="1:30">
      <c r="A32" s="49" t="s">
        <v>30</v>
      </c>
      <c r="B32" s="50">
        <v>903265</v>
      </c>
      <c r="C32" s="51">
        <v>94</v>
      </c>
      <c r="D32" s="62">
        <f>C32</f>
        <v>94</v>
      </c>
      <c r="E32" s="53">
        <f t="shared" si="0"/>
        <v>10.406691281074767</v>
      </c>
      <c r="F32" s="53">
        <v>10.406691281074767</v>
      </c>
      <c r="G32" s="47">
        <v>43</v>
      </c>
      <c r="H32" s="57">
        <v>30</v>
      </c>
      <c r="I32" s="58">
        <f t="shared" si="3"/>
        <v>61</v>
      </c>
      <c r="J32" s="53">
        <f>SUM(I32/B32)*100000</f>
        <v>6.7532783845272428</v>
      </c>
      <c r="K32" s="53">
        <v>6.7532783845272428</v>
      </c>
      <c r="L32" s="47">
        <v>43</v>
      </c>
      <c r="N32" s="57">
        <v>30</v>
      </c>
      <c r="O32" s="47">
        <v>32</v>
      </c>
      <c r="P32" s="59">
        <f>O32</f>
        <v>32</v>
      </c>
      <c r="Q32" s="53">
        <f t="shared" si="4"/>
        <v>3.5427034148339636</v>
      </c>
      <c r="R32" s="55">
        <v>3.5427034148339636</v>
      </c>
      <c r="S32" s="57">
        <v>41</v>
      </c>
      <c r="T32" s="60"/>
      <c r="U32" s="47">
        <v>30</v>
      </c>
      <c r="V32" s="47">
        <v>29</v>
      </c>
      <c r="W32" s="59">
        <f>V32</f>
        <v>29</v>
      </c>
      <c r="X32" s="53">
        <f t="shared" si="5"/>
        <v>3.2105749696932793</v>
      </c>
      <c r="Y32" s="53">
        <v>3.2105749696932793</v>
      </c>
      <c r="Z32" s="47">
        <v>45</v>
      </c>
      <c r="AC32" s="53"/>
      <c r="AD32" s="75"/>
    </row>
    <row r="33" spans="1:30">
      <c r="A33" s="49" t="s">
        <v>31</v>
      </c>
      <c r="B33" s="50">
        <v>543620</v>
      </c>
      <c r="C33" s="51">
        <v>40</v>
      </c>
      <c r="D33" s="62">
        <f>C33</f>
        <v>40</v>
      </c>
      <c r="E33" s="53">
        <f t="shared" si="0"/>
        <v>7.3580810124719473</v>
      </c>
      <c r="F33" s="53">
        <v>7.3580810124719473</v>
      </c>
      <c r="G33" s="47">
        <v>17</v>
      </c>
      <c r="H33" s="57">
        <v>31</v>
      </c>
      <c r="I33" s="58">
        <f t="shared" si="3"/>
        <v>24</v>
      </c>
      <c r="J33" s="53">
        <f>SUM(I33/B33*100000)</f>
        <v>4.4148486074831679</v>
      </c>
      <c r="K33" s="53">
        <v>4.4148486074831679</v>
      </c>
      <c r="L33" s="47">
        <v>18</v>
      </c>
      <c r="N33" s="57">
        <v>31</v>
      </c>
      <c r="O33" s="47">
        <v>13</v>
      </c>
      <c r="P33" s="59">
        <f>O33</f>
        <v>13</v>
      </c>
      <c r="Q33" s="53">
        <f t="shared" si="4"/>
        <v>2.3913763290533829</v>
      </c>
      <c r="R33" s="55">
        <v>2.3913763290533829</v>
      </c>
      <c r="S33" s="57">
        <v>15</v>
      </c>
      <c r="T33" s="60"/>
      <c r="U33" s="47">
        <v>31</v>
      </c>
      <c r="V33" s="47">
        <v>11</v>
      </c>
      <c r="W33" s="59">
        <f>V33</f>
        <v>11</v>
      </c>
      <c r="X33" s="53">
        <f t="shared" si="5"/>
        <v>2.0234722784297858</v>
      </c>
      <c r="Y33" s="53">
        <v>2.0234722784297858</v>
      </c>
      <c r="Z33" s="47">
        <v>22</v>
      </c>
      <c r="AC33" s="53"/>
      <c r="AD33" s="75"/>
    </row>
    <row r="34" spans="1:30">
      <c r="A34" s="49" t="s">
        <v>32</v>
      </c>
      <c r="B34" s="50">
        <v>657909</v>
      </c>
      <c r="C34" s="51">
        <v>67</v>
      </c>
      <c r="D34" s="62">
        <f>C34</f>
        <v>67</v>
      </c>
      <c r="E34" s="53">
        <f t="shared" si="0"/>
        <v>10.183779215666604</v>
      </c>
      <c r="F34" s="53">
        <v>10.183779215666604</v>
      </c>
      <c r="G34" s="47">
        <v>42</v>
      </c>
      <c r="H34" s="57">
        <v>32</v>
      </c>
      <c r="I34" s="58">
        <f t="shared" si="3"/>
        <v>48</v>
      </c>
      <c r="J34" s="53">
        <f>SUM(I34/B34)*100000</f>
        <v>7.2958418261492097</v>
      </c>
      <c r="K34" s="53">
        <v>7.2958418261492097</v>
      </c>
      <c r="L34" s="47">
        <v>46</v>
      </c>
      <c r="N34" s="57">
        <v>32</v>
      </c>
      <c r="O34" s="47">
        <v>27</v>
      </c>
      <c r="P34" s="59">
        <f>O34</f>
        <v>27</v>
      </c>
      <c r="Q34" s="53">
        <f t="shared" si="4"/>
        <v>4.1039110272089303</v>
      </c>
      <c r="R34" s="55">
        <v>4.1039110272089303</v>
      </c>
      <c r="S34" s="57">
        <v>45</v>
      </c>
      <c r="T34" s="60"/>
      <c r="U34" s="47">
        <v>32</v>
      </c>
      <c r="V34" s="47">
        <v>21</v>
      </c>
      <c r="W34" s="59">
        <f>V34</f>
        <v>21</v>
      </c>
      <c r="X34" s="53">
        <f t="shared" si="5"/>
        <v>3.191930798940279</v>
      </c>
      <c r="Y34" s="53">
        <v>3.191930798940279</v>
      </c>
      <c r="Z34" s="47">
        <v>44</v>
      </c>
      <c r="AC34" s="53"/>
      <c r="AD34" s="75"/>
    </row>
    <row r="35" spans="1:30">
      <c r="A35" s="61" t="s">
        <v>33</v>
      </c>
      <c r="B35" s="50">
        <v>1862317</v>
      </c>
      <c r="C35" s="51">
        <v>103</v>
      </c>
      <c r="D35" s="56">
        <f>SUM(C35,C66)</f>
        <v>148</v>
      </c>
      <c r="E35" s="53">
        <f t="shared" si="0"/>
        <v>7.9470895663842409</v>
      </c>
      <c r="F35" s="53">
        <v>7.9470895663842409</v>
      </c>
      <c r="G35" s="47">
        <v>24</v>
      </c>
      <c r="H35" s="57">
        <v>33</v>
      </c>
      <c r="I35" s="58">
        <f t="shared" si="3"/>
        <v>91</v>
      </c>
      <c r="J35" s="53">
        <f>SUM(I35/B35*100000)</f>
        <v>4.8863861523038237</v>
      </c>
      <c r="K35" s="53">
        <v>4.8863861523038237</v>
      </c>
      <c r="L35" s="47">
        <v>23</v>
      </c>
      <c r="N35" s="57">
        <v>33</v>
      </c>
      <c r="O35" s="47">
        <v>37</v>
      </c>
      <c r="P35" s="76">
        <f>SUM(O35,O66)</f>
        <v>59</v>
      </c>
      <c r="Q35" s="53">
        <f t="shared" si="4"/>
        <v>3.1680965163288528</v>
      </c>
      <c r="R35" s="55">
        <v>3.1680965163288528</v>
      </c>
      <c r="S35" s="57">
        <v>32</v>
      </c>
      <c r="T35" s="60"/>
      <c r="U35" s="57">
        <v>33</v>
      </c>
      <c r="V35" s="47">
        <v>21</v>
      </c>
      <c r="W35" s="76">
        <f>SUM(V35,V66)</f>
        <v>32</v>
      </c>
      <c r="X35" s="53">
        <f t="shared" si="5"/>
        <v>1.7182896359749709</v>
      </c>
      <c r="Y35" s="53">
        <v>1.7182896359749709</v>
      </c>
      <c r="Z35" s="47">
        <v>12</v>
      </c>
      <c r="AC35" s="53"/>
      <c r="AD35" s="75"/>
    </row>
    <row r="36" spans="1:30">
      <c r="A36" s="61" t="s">
        <v>34</v>
      </c>
      <c r="B36" s="50">
        <v>2759500</v>
      </c>
      <c r="C36" s="51">
        <v>104</v>
      </c>
      <c r="D36" s="56">
        <f>SUM(C36,C67)</f>
        <v>195</v>
      </c>
      <c r="E36" s="53">
        <f t="shared" si="0"/>
        <v>7.0664975539046919</v>
      </c>
      <c r="F36" s="53">
        <v>7.0664975539046919</v>
      </c>
      <c r="G36" s="47">
        <v>15</v>
      </c>
      <c r="H36" s="57">
        <v>34</v>
      </c>
      <c r="I36" s="58">
        <f t="shared" si="3"/>
        <v>119</v>
      </c>
      <c r="J36" s="53">
        <f>SUM(I36/B36)*100000</f>
        <v>4.3123754303315822</v>
      </c>
      <c r="K36" s="53">
        <v>4.3123754303315822</v>
      </c>
      <c r="L36" s="47">
        <v>16</v>
      </c>
      <c r="N36" s="57">
        <v>34</v>
      </c>
      <c r="O36" s="47">
        <v>39</v>
      </c>
      <c r="P36" s="76">
        <f>SUM(O36,O67)</f>
        <v>77</v>
      </c>
      <c r="Q36" s="53">
        <f t="shared" si="4"/>
        <v>2.790360572567494</v>
      </c>
      <c r="R36" s="55">
        <v>2.790360572567494</v>
      </c>
      <c r="S36" s="57">
        <v>27</v>
      </c>
      <c r="T36" s="60"/>
      <c r="U36" s="47">
        <v>34</v>
      </c>
      <c r="V36" s="47">
        <v>29</v>
      </c>
      <c r="W36" s="76">
        <f>SUM(V36,V67)</f>
        <v>42</v>
      </c>
      <c r="X36" s="53">
        <f t="shared" si="5"/>
        <v>1.5220148577640877</v>
      </c>
      <c r="Y36" s="53">
        <v>1.5220148577640877</v>
      </c>
      <c r="Z36" s="47">
        <v>8</v>
      </c>
      <c r="AC36" s="53"/>
      <c r="AD36" s="75"/>
    </row>
    <row r="37" spans="1:30">
      <c r="A37" s="61" t="s">
        <v>35</v>
      </c>
      <c r="B37" s="50">
        <v>1313403</v>
      </c>
      <c r="C37" s="51">
        <v>116</v>
      </c>
      <c r="D37" s="62">
        <f>C37</f>
        <v>116</v>
      </c>
      <c r="E37" s="53">
        <f t="shared" si="0"/>
        <v>8.8320188091545404</v>
      </c>
      <c r="F37" s="53">
        <v>8.8320188091545404</v>
      </c>
      <c r="G37" s="47">
        <v>36</v>
      </c>
      <c r="H37" s="57">
        <v>35</v>
      </c>
      <c r="I37" s="58">
        <f t="shared" si="3"/>
        <v>91</v>
      </c>
      <c r="J37" s="53">
        <f>SUM(I37/B37*100000)</f>
        <v>6.9285664795953714</v>
      </c>
      <c r="K37" s="53">
        <v>6.9285664795953714</v>
      </c>
      <c r="L37" s="47">
        <v>45</v>
      </c>
      <c r="N37" s="57">
        <v>35</v>
      </c>
      <c r="O37" s="47">
        <v>45</v>
      </c>
      <c r="P37" s="59">
        <f>O37</f>
        <v>45</v>
      </c>
      <c r="Q37" s="53">
        <f t="shared" si="4"/>
        <v>3.4262141932065022</v>
      </c>
      <c r="R37" s="55">
        <v>3.4262141932065022</v>
      </c>
      <c r="S37" s="47">
        <v>37</v>
      </c>
      <c r="T37" s="60"/>
      <c r="U37" s="47">
        <v>35</v>
      </c>
      <c r="V37" s="47">
        <v>46</v>
      </c>
      <c r="W37" s="59">
        <f>V37</f>
        <v>46</v>
      </c>
      <c r="X37" s="53">
        <f t="shared" si="5"/>
        <v>3.5023522863888692</v>
      </c>
      <c r="Y37" s="53">
        <v>3.5023522863888692</v>
      </c>
      <c r="Z37" s="47">
        <v>47</v>
      </c>
      <c r="AC37" s="53"/>
      <c r="AD37" s="75"/>
    </row>
    <row r="38" spans="1:30">
      <c r="A38" s="61" t="s">
        <v>36</v>
      </c>
      <c r="B38" s="50">
        <v>703852</v>
      </c>
      <c r="C38" s="51">
        <v>75</v>
      </c>
      <c r="D38" s="62">
        <f>C38</f>
        <v>75</v>
      </c>
      <c r="E38" s="53">
        <f t="shared" si="0"/>
        <v>10.655649198979331</v>
      </c>
      <c r="F38" s="53">
        <v>10.655649198979331</v>
      </c>
      <c r="G38" s="47">
        <v>44</v>
      </c>
      <c r="H38" s="57">
        <v>36</v>
      </c>
      <c r="I38" s="58">
        <f t="shared" si="3"/>
        <v>42</v>
      </c>
      <c r="J38" s="53">
        <f>SUM(I38/B38)*100000</f>
        <v>5.9671635514284258</v>
      </c>
      <c r="K38" s="53">
        <v>5.9671635514284258</v>
      </c>
      <c r="L38" s="47">
        <v>38</v>
      </c>
      <c r="N38" s="57">
        <v>36</v>
      </c>
      <c r="O38" s="47">
        <v>20</v>
      </c>
      <c r="P38" s="59">
        <f>O38</f>
        <v>20</v>
      </c>
      <c r="Q38" s="53">
        <f t="shared" si="4"/>
        <v>2.8415064530611547</v>
      </c>
      <c r="R38" s="55">
        <v>2.8415064530611547</v>
      </c>
      <c r="S38" s="47">
        <v>28</v>
      </c>
      <c r="T38" s="60"/>
      <c r="U38" s="47">
        <v>36</v>
      </c>
      <c r="V38" s="47">
        <v>22</v>
      </c>
      <c r="W38" s="59">
        <f>V38</f>
        <v>22</v>
      </c>
      <c r="X38" s="53">
        <f t="shared" si="5"/>
        <v>3.1256570983672702</v>
      </c>
      <c r="Y38" s="53">
        <v>3.1256570983672702</v>
      </c>
      <c r="Z38" s="47">
        <v>43</v>
      </c>
      <c r="AC38" s="53"/>
      <c r="AD38" s="75"/>
    </row>
    <row r="39" spans="1:30">
      <c r="A39" s="61" t="s">
        <v>37</v>
      </c>
      <c r="B39" s="50">
        <v>934060</v>
      </c>
      <c r="C39" s="51">
        <v>80</v>
      </c>
      <c r="D39" s="62">
        <f>C39</f>
        <v>80</v>
      </c>
      <c r="E39" s="53">
        <f t="shared" si="0"/>
        <v>8.5647602937712772</v>
      </c>
      <c r="F39" s="53">
        <v>8.5647602937712772</v>
      </c>
      <c r="G39" s="47">
        <v>34</v>
      </c>
      <c r="H39" s="57">
        <v>37</v>
      </c>
      <c r="I39" s="58">
        <f t="shared" si="3"/>
        <v>53</v>
      </c>
      <c r="J39" s="53">
        <f>SUM(I39/B39*100000)</f>
        <v>5.6741536946234721</v>
      </c>
      <c r="K39" s="53">
        <v>5.6741536946234721</v>
      </c>
      <c r="L39" s="47">
        <v>37</v>
      </c>
      <c r="N39" s="57">
        <v>37</v>
      </c>
      <c r="O39" s="47">
        <v>34</v>
      </c>
      <c r="P39" s="59">
        <f>O39</f>
        <v>34</v>
      </c>
      <c r="Q39" s="53">
        <f t="shared" si="4"/>
        <v>3.6400231248527932</v>
      </c>
      <c r="R39" s="55">
        <v>3.6400231248527932</v>
      </c>
      <c r="S39" s="57">
        <v>42</v>
      </c>
      <c r="T39" s="60"/>
      <c r="U39" s="57">
        <v>37</v>
      </c>
      <c r="V39" s="47">
        <v>19</v>
      </c>
      <c r="W39" s="59">
        <f>V39</f>
        <v>19</v>
      </c>
      <c r="X39" s="53">
        <f t="shared" si="5"/>
        <v>2.0341305697706789</v>
      </c>
      <c r="Y39" s="53">
        <v>2.0341305697706789</v>
      </c>
      <c r="Z39" s="47">
        <v>23</v>
      </c>
      <c r="AC39" s="53"/>
      <c r="AD39" s="75"/>
    </row>
    <row r="40" spans="1:30">
      <c r="A40" s="61" t="s">
        <v>38</v>
      </c>
      <c r="B40" s="50">
        <v>1306486</v>
      </c>
      <c r="C40" s="51">
        <v>98</v>
      </c>
      <c r="D40" s="62">
        <f>C40</f>
        <v>98</v>
      </c>
      <c r="E40" s="53">
        <f t="shared" si="0"/>
        <v>7.5010371331954566</v>
      </c>
      <c r="F40" s="53">
        <v>7.5010371331954566</v>
      </c>
      <c r="G40" s="47">
        <v>20</v>
      </c>
      <c r="H40" s="57">
        <v>38</v>
      </c>
      <c r="I40" s="58">
        <f t="shared" si="3"/>
        <v>71</v>
      </c>
      <c r="J40" s="53">
        <f>SUM(I40/B40)*100000</f>
        <v>5.4344248618048718</v>
      </c>
      <c r="K40" s="53">
        <v>5.4344248618048718</v>
      </c>
      <c r="L40" s="47">
        <v>31</v>
      </c>
      <c r="N40" s="57">
        <v>38</v>
      </c>
      <c r="O40" s="47">
        <v>46</v>
      </c>
      <c r="P40" s="59">
        <f>O40</f>
        <v>46</v>
      </c>
      <c r="Q40" s="53">
        <f t="shared" si="4"/>
        <v>3.5208949808876637</v>
      </c>
      <c r="R40" s="55">
        <v>3.5208949808876637</v>
      </c>
      <c r="S40" s="47">
        <v>40</v>
      </c>
      <c r="T40" s="60"/>
      <c r="U40" s="47">
        <v>38</v>
      </c>
      <c r="V40" s="47">
        <v>25</v>
      </c>
      <c r="W40" s="59">
        <f>V40</f>
        <v>25</v>
      </c>
      <c r="X40" s="53">
        <f t="shared" si="5"/>
        <v>1.9135298809172083</v>
      </c>
      <c r="Y40" s="53">
        <v>1.9135298809172083</v>
      </c>
      <c r="Z40" s="47">
        <v>17</v>
      </c>
      <c r="AC40" s="53"/>
      <c r="AD40" s="75"/>
    </row>
    <row r="41" spans="1:30">
      <c r="A41" s="61" t="s">
        <v>39</v>
      </c>
      <c r="B41" s="50">
        <v>675705</v>
      </c>
      <c r="C41" s="51">
        <v>54</v>
      </c>
      <c r="D41" s="62">
        <f>C41</f>
        <v>54</v>
      </c>
      <c r="E41" s="53">
        <f t="shared" si="0"/>
        <v>7.9916531622527591</v>
      </c>
      <c r="F41" s="53">
        <v>7.9916531622527591</v>
      </c>
      <c r="G41" s="47">
        <v>27</v>
      </c>
      <c r="H41" s="57">
        <v>39</v>
      </c>
      <c r="I41" s="58">
        <f t="shared" si="3"/>
        <v>38</v>
      </c>
      <c r="J41" s="53">
        <f>SUM(I41/B41*100000)</f>
        <v>5.6237559289926811</v>
      </c>
      <c r="K41" s="53">
        <v>5.6237559289926811</v>
      </c>
      <c r="L41" s="47">
        <v>35</v>
      </c>
      <c r="N41" s="57">
        <v>39</v>
      </c>
      <c r="O41" s="47">
        <v>22</v>
      </c>
      <c r="P41" s="59">
        <f>O41</f>
        <v>22</v>
      </c>
      <c r="Q41" s="53">
        <f t="shared" si="4"/>
        <v>3.2558586957326057</v>
      </c>
      <c r="R41" s="55">
        <v>3.2558586957326057</v>
      </c>
      <c r="S41" s="57">
        <v>35</v>
      </c>
      <c r="T41" s="60"/>
      <c r="U41" s="47">
        <v>39</v>
      </c>
      <c r="V41" s="47">
        <v>16</v>
      </c>
      <c r="W41" s="59">
        <f>V41</f>
        <v>16</v>
      </c>
      <c r="X41" s="53">
        <f t="shared" si="5"/>
        <v>2.3678972332600767</v>
      </c>
      <c r="Y41" s="53">
        <v>2.3678972332600767</v>
      </c>
      <c r="Z41" s="47">
        <v>32</v>
      </c>
      <c r="AC41" s="53"/>
      <c r="AD41" s="75"/>
    </row>
    <row r="42" spans="1:30">
      <c r="A42" s="61" t="s">
        <v>40</v>
      </c>
      <c r="B42" s="50">
        <v>5116046</v>
      </c>
      <c r="C42" s="51">
        <v>191</v>
      </c>
      <c r="D42" s="56">
        <f>SUM(C42,C68:C69)</f>
        <v>437</v>
      </c>
      <c r="E42" s="53">
        <f t="shared" si="0"/>
        <v>8.5417527520276408</v>
      </c>
      <c r="F42" s="53">
        <v>8.5417527520276408</v>
      </c>
      <c r="G42" s="47">
        <v>33</v>
      </c>
      <c r="H42" s="57">
        <v>40</v>
      </c>
      <c r="I42" s="58">
        <f t="shared" si="3"/>
        <v>251</v>
      </c>
      <c r="J42" s="53">
        <f>SUM(I42/B42)*100000</f>
        <v>4.906132587549056</v>
      </c>
      <c r="K42" s="53">
        <v>4.906132587549056</v>
      </c>
      <c r="L42" s="47">
        <v>26</v>
      </c>
      <c r="N42" s="57">
        <v>40</v>
      </c>
      <c r="O42" s="47">
        <v>65</v>
      </c>
      <c r="P42" s="76">
        <f>SUM(O42,O68:O69)</f>
        <v>141</v>
      </c>
      <c r="Q42" s="53">
        <f t="shared" si="4"/>
        <v>2.7560346408144105</v>
      </c>
      <c r="R42" s="55">
        <v>2.7560346408144105</v>
      </c>
      <c r="S42" s="47">
        <v>25</v>
      </c>
      <c r="T42" s="60"/>
      <c r="U42" s="47">
        <v>40</v>
      </c>
      <c r="V42" s="47">
        <v>48</v>
      </c>
      <c r="W42" s="76">
        <f>SUM(V42,V68:V69)</f>
        <v>110</v>
      </c>
      <c r="X42" s="53">
        <f t="shared" si="5"/>
        <v>2.1500979467346464</v>
      </c>
      <c r="Y42" s="53">
        <v>2.1500979467346464</v>
      </c>
      <c r="Z42" s="47">
        <v>25</v>
      </c>
      <c r="AC42" s="53"/>
      <c r="AD42" s="75"/>
    </row>
    <row r="43" spans="1:30">
      <c r="A43" s="61" t="s">
        <v>41</v>
      </c>
      <c r="B43" s="50">
        <v>800787</v>
      </c>
      <c r="C43" s="51">
        <v>59</v>
      </c>
      <c r="D43" s="62">
        <f>C43</f>
        <v>59</v>
      </c>
      <c r="E43" s="53">
        <f t="shared" si="0"/>
        <v>7.3677519739955821</v>
      </c>
      <c r="F43" s="53">
        <v>7.3677519739955821</v>
      </c>
      <c r="G43" s="47">
        <v>18</v>
      </c>
      <c r="H43" s="57">
        <v>41</v>
      </c>
      <c r="I43" s="58">
        <f t="shared" si="3"/>
        <v>31</v>
      </c>
      <c r="J43" s="53">
        <f>SUM(I43/B43*100000)</f>
        <v>3.8711917151502209</v>
      </c>
      <c r="K43" s="53">
        <v>3.8711917151502209</v>
      </c>
      <c r="L43" s="47">
        <v>11</v>
      </c>
      <c r="N43" s="57">
        <v>41</v>
      </c>
      <c r="O43" s="47">
        <v>15</v>
      </c>
      <c r="P43" s="59">
        <f>O43</f>
        <v>15</v>
      </c>
      <c r="Q43" s="53">
        <f t="shared" si="4"/>
        <v>1.8731572815243003</v>
      </c>
      <c r="R43" s="55">
        <v>1.8731572815243003</v>
      </c>
      <c r="S43" s="57">
        <v>6</v>
      </c>
      <c r="T43" s="60"/>
      <c r="U43" s="57">
        <v>41</v>
      </c>
      <c r="V43" s="47">
        <v>16</v>
      </c>
      <c r="W43" s="59">
        <f>V43</f>
        <v>16</v>
      </c>
      <c r="X43" s="53">
        <f t="shared" si="5"/>
        <v>1.9980344336259204</v>
      </c>
      <c r="Y43" s="53">
        <v>1.9980344336259204</v>
      </c>
      <c r="Z43" s="47">
        <v>21</v>
      </c>
      <c r="AC43" s="53"/>
      <c r="AD43" s="75"/>
    </row>
    <row r="44" spans="1:30">
      <c r="A44" s="61" t="s">
        <v>42</v>
      </c>
      <c r="B44" s="50">
        <v>1283128</v>
      </c>
      <c r="C44" s="51">
        <v>137</v>
      </c>
      <c r="D44" s="62">
        <f>C44</f>
        <v>137</v>
      </c>
      <c r="E44" s="53">
        <f t="shared" si="0"/>
        <v>10.677033000604773</v>
      </c>
      <c r="F44" s="53">
        <v>10.677033000604773</v>
      </c>
      <c r="G44" s="47">
        <v>45</v>
      </c>
      <c r="H44" s="57">
        <v>42</v>
      </c>
      <c r="I44" s="58">
        <f t="shared" si="3"/>
        <v>70</v>
      </c>
      <c r="J44" s="53">
        <f>SUM(I44/B44)*100000</f>
        <v>5.4554183214768912</v>
      </c>
      <c r="K44" s="53">
        <v>5.4554183214768912</v>
      </c>
      <c r="L44" s="47">
        <v>33</v>
      </c>
      <c r="N44" s="57">
        <v>42</v>
      </c>
      <c r="O44" s="47">
        <v>39</v>
      </c>
      <c r="P44" s="59">
        <f>O44</f>
        <v>39</v>
      </c>
      <c r="Q44" s="53">
        <f t="shared" si="4"/>
        <v>3.0394473505371247</v>
      </c>
      <c r="R44" s="55">
        <v>3.0394473505371247</v>
      </c>
      <c r="S44" s="57">
        <v>30</v>
      </c>
      <c r="T44" s="60"/>
      <c r="U44" s="47">
        <v>42</v>
      </c>
      <c r="V44" s="47">
        <v>31</v>
      </c>
      <c r="W44" s="59">
        <f>V44</f>
        <v>31</v>
      </c>
      <c r="X44" s="53">
        <f t="shared" si="5"/>
        <v>2.4159709709397661</v>
      </c>
      <c r="Y44" s="53">
        <v>2.4159709709397661</v>
      </c>
      <c r="Z44" s="47">
        <v>34</v>
      </c>
      <c r="AC44" s="53"/>
      <c r="AD44" s="75"/>
    </row>
    <row r="45" spans="1:30">
      <c r="A45" s="49" t="s">
        <v>43</v>
      </c>
      <c r="B45" s="50">
        <v>1718327</v>
      </c>
      <c r="C45" s="51">
        <v>91</v>
      </c>
      <c r="D45" s="56">
        <f>SUM(C45,C70)</f>
        <v>146</v>
      </c>
      <c r="E45" s="53">
        <f t="shared" si="0"/>
        <v>8.4966365540435547</v>
      </c>
      <c r="F45" s="53">
        <v>8.4966365540435547</v>
      </c>
      <c r="G45" s="47">
        <v>30</v>
      </c>
      <c r="H45" s="57">
        <v>43</v>
      </c>
      <c r="I45" s="58">
        <f t="shared" si="3"/>
        <v>84</v>
      </c>
      <c r="J45" s="53">
        <f>SUM(I45/B45*100000)</f>
        <v>4.8884758256141003</v>
      </c>
      <c r="K45" s="53">
        <v>4.8884758256141003</v>
      </c>
      <c r="L45" s="47">
        <v>24</v>
      </c>
      <c r="N45" s="57">
        <v>43</v>
      </c>
      <c r="O45" s="47">
        <v>27</v>
      </c>
      <c r="P45" s="76">
        <f>SUM(O45,O70)</f>
        <v>46</v>
      </c>
      <c r="Q45" s="53">
        <f t="shared" si="4"/>
        <v>2.6770224759315311</v>
      </c>
      <c r="R45" s="55">
        <v>2.6770224759315311</v>
      </c>
      <c r="S45" s="47">
        <v>22</v>
      </c>
      <c r="T45" s="60"/>
      <c r="U45" s="47">
        <v>43</v>
      </c>
      <c r="V45" s="47">
        <v>22</v>
      </c>
      <c r="W45" s="76">
        <f>SUM(V45,V70)</f>
        <v>38</v>
      </c>
      <c r="X45" s="53">
        <f t="shared" si="5"/>
        <v>2.2114533496825692</v>
      </c>
      <c r="Y45" s="53">
        <v>2.2114533496825692</v>
      </c>
      <c r="Z45" s="47">
        <v>29</v>
      </c>
      <c r="AC45" s="53"/>
      <c r="AD45" s="75"/>
    </row>
    <row r="46" spans="1:30">
      <c r="A46" s="49" t="s">
        <v>44</v>
      </c>
      <c r="B46" s="50">
        <v>1106831</v>
      </c>
      <c r="C46" s="51">
        <v>119</v>
      </c>
      <c r="D46" s="62">
        <f>C46</f>
        <v>119</v>
      </c>
      <c r="E46" s="53">
        <f t="shared" si="0"/>
        <v>10.751415527754464</v>
      </c>
      <c r="F46" s="53">
        <v>10.751415527754464</v>
      </c>
      <c r="G46" s="47">
        <v>46</v>
      </c>
      <c r="H46" s="57">
        <v>44</v>
      </c>
      <c r="I46" s="58">
        <f t="shared" si="3"/>
        <v>75</v>
      </c>
      <c r="J46" s="53">
        <f>SUM(I46/B46)*100000</f>
        <v>6.7761022233746617</v>
      </c>
      <c r="K46" s="53">
        <v>6.7761022233746617</v>
      </c>
      <c r="L46" s="47">
        <v>44</v>
      </c>
      <c r="N46" s="57">
        <v>44</v>
      </c>
      <c r="O46" s="47">
        <v>47</v>
      </c>
      <c r="P46" s="59">
        <f>O46</f>
        <v>47</v>
      </c>
      <c r="Q46" s="53">
        <f t="shared" si="4"/>
        <v>4.2463573933147876</v>
      </c>
      <c r="R46" s="55">
        <v>4.2463573933147876</v>
      </c>
      <c r="S46" s="47">
        <v>46</v>
      </c>
      <c r="T46" s="60"/>
      <c r="U46" s="47">
        <v>44</v>
      </c>
      <c r="V46" s="47">
        <v>28</v>
      </c>
      <c r="W46" s="59">
        <f>V46</f>
        <v>28</v>
      </c>
      <c r="X46" s="53">
        <f t="shared" si="5"/>
        <v>2.5297448300598737</v>
      </c>
      <c r="Y46" s="53">
        <v>2.5297448300598737</v>
      </c>
      <c r="Z46" s="47">
        <v>36</v>
      </c>
      <c r="AC46" s="53"/>
      <c r="AD46" s="75"/>
    </row>
    <row r="47" spans="1:30">
      <c r="A47" s="49" t="s">
        <v>45</v>
      </c>
      <c r="B47" s="50">
        <v>1052338</v>
      </c>
      <c r="C47" s="51">
        <v>84</v>
      </c>
      <c r="D47" s="62">
        <f>C47</f>
        <v>84</v>
      </c>
      <c r="E47" s="53">
        <f t="shared" si="0"/>
        <v>7.9822262428991442</v>
      </c>
      <c r="F47" s="53">
        <v>7.9822262428991442</v>
      </c>
      <c r="G47" s="47">
        <v>26</v>
      </c>
      <c r="H47" s="57">
        <v>45</v>
      </c>
      <c r="I47" s="58">
        <f t="shared" si="3"/>
        <v>54</v>
      </c>
      <c r="J47" s="53">
        <f>SUM(I47/B47*100000)</f>
        <v>5.1314311561494499</v>
      </c>
      <c r="K47" s="53">
        <v>5.1314311561494499</v>
      </c>
      <c r="L47" s="47">
        <v>29</v>
      </c>
      <c r="N47" s="57">
        <v>45</v>
      </c>
      <c r="O47" s="47">
        <v>30</v>
      </c>
      <c r="P47" s="59">
        <f>O47</f>
        <v>30</v>
      </c>
      <c r="Q47" s="53">
        <f t="shared" si="4"/>
        <v>2.8507950867496943</v>
      </c>
      <c r="R47" s="55">
        <v>2.8507950867496943</v>
      </c>
      <c r="S47" s="57">
        <v>29</v>
      </c>
      <c r="T47" s="60"/>
      <c r="U47" s="57">
        <v>45</v>
      </c>
      <c r="V47" s="47">
        <v>24</v>
      </c>
      <c r="W47" s="59">
        <f>V47</f>
        <v>24</v>
      </c>
      <c r="X47" s="53">
        <f t="shared" si="5"/>
        <v>2.2806360693997556</v>
      </c>
      <c r="Y47" s="53">
        <v>2.2806360693997556</v>
      </c>
      <c r="Z47" s="47">
        <v>31</v>
      </c>
      <c r="AC47" s="53"/>
      <c r="AD47" s="75"/>
    </row>
    <row r="48" spans="1:30">
      <c r="A48" s="49" t="s">
        <v>46</v>
      </c>
      <c r="B48" s="50">
        <v>1562662</v>
      </c>
      <c r="C48" s="51">
        <v>133</v>
      </c>
      <c r="D48" s="62">
        <f>C48</f>
        <v>133</v>
      </c>
      <c r="E48" s="53">
        <f t="shared" si="0"/>
        <v>8.5111175673306185</v>
      </c>
      <c r="F48" s="53">
        <v>8.5111175673306185</v>
      </c>
      <c r="G48" s="47">
        <v>32</v>
      </c>
      <c r="H48" s="57">
        <v>46</v>
      </c>
      <c r="I48" s="58">
        <f t="shared" si="3"/>
        <v>85</v>
      </c>
      <c r="J48" s="53">
        <f>SUM(I48/B48)*100000</f>
        <v>5.4394360392714489</v>
      </c>
      <c r="K48" s="53">
        <v>5.4394360392714489</v>
      </c>
      <c r="L48" s="47">
        <v>32</v>
      </c>
      <c r="N48" s="57">
        <v>46</v>
      </c>
      <c r="O48" s="47">
        <v>38</v>
      </c>
      <c r="P48" s="59">
        <f>O48</f>
        <v>38</v>
      </c>
      <c r="Q48" s="53">
        <f t="shared" si="4"/>
        <v>2.4317478763801765</v>
      </c>
      <c r="R48" s="55">
        <v>2.4317478763801765</v>
      </c>
      <c r="S48" s="57">
        <v>17</v>
      </c>
      <c r="T48" s="60"/>
      <c r="U48" s="47">
        <v>46</v>
      </c>
      <c r="V48" s="47">
        <v>47</v>
      </c>
      <c r="W48" s="59">
        <f>V48</f>
        <v>47</v>
      </c>
      <c r="X48" s="53">
        <f t="shared" si="5"/>
        <v>3.0076881628912715</v>
      </c>
      <c r="Y48" s="53">
        <v>3.0076881628912715</v>
      </c>
      <c r="Z48" s="47">
        <v>41</v>
      </c>
      <c r="AC48" s="53"/>
      <c r="AD48" s="75"/>
    </row>
    <row r="49" spans="1:30">
      <c r="A49" s="49" t="s">
        <v>47</v>
      </c>
      <c r="B49" s="50">
        <v>1468318</v>
      </c>
      <c r="C49" s="51">
        <v>124</v>
      </c>
      <c r="D49" s="62">
        <f>C49</f>
        <v>124</v>
      </c>
      <c r="E49" s="53">
        <f t="shared" si="0"/>
        <v>8.4450371104896895</v>
      </c>
      <c r="F49" s="53">
        <v>8.4450371104896895</v>
      </c>
      <c r="G49" s="47">
        <v>29</v>
      </c>
      <c r="H49" s="57">
        <v>47</v>
      </c>
      <c r="I49" s="58">
        <f t="shared" si="3"/>
        <v>71</v>
      </c>
      <c r="J49" s="53">
        <f>SUM(I49/B49*100000)</f>
        <v>4.8354647971352254</v>
      </c>
      <c r="K49" s="53">
        <v>4.8354647971352254</v>
      </c>
      <c r="L49" s="47">
        <v>22</v>
      </c>
      <c r="N49" s="57">
        <v>47</v>
      </c>
      <c r="O49" s="47">
        <v>33</v>
      </c>
      <c r="P49" s="59">
        <f>O49</f>
        <v>33</v>
      </c>
      <c r="Q49" s="53">
        <f t="shared" si="4"/>
        <v>2.2474695535980627</v>
      </c>
      <c r="R49" s="55">
        <v>2.2474695535980627</v>
      </c>
      <c r="S49" s="57">
        <v>14</v>
      </c>
      <c r="T49" s="60"/>
      <c r="U49" s="57">
        <v>47</v>
      </c>
      <c r="V49" s="47">
        <v>38</v>
      </c>
      <c r="W49" s="59">
        <f>V49</f>
        <v>38</v>
      </c>
      <c r="X49" s="53">
        <f t="shared" si="5"/>
        <v>2.5879952435371631</v>
      </c>
      <c r="Y49" s="53">
        <v>2.5879952435371631</v>
      </c>
      <c r="Z49" s="47">
        <v>37</v>
      </c>
      <c r="AC49" s="53"/>
      <c r="AD49" s="75"/>
    </row>
    <row r="50" spans="1:30">
      <c r="B50" s="50"/>
      <c r="D50" s="59"/>
      <c r="E50" s="53"/>
      <c r="F50" s="53"/>
      <c r="I50" s="58"/>
      <c r="J50" s="53"/>
      <c r="P50" s="59"/>
      <c r="Q50" s="53"/>
      <c r="R50" s="55"/>
      <c r="W50" s="59"/>
      <c r="X50" s="53"/>
      <c r="Y50" s="53"/>
    </row>
    <row r="51" spans="1:30">
      <c r="A51" s="64" t="s">
        <v>49</v>
      </c>
      <c r="B51" s="50">
        <v>1973011</v>
      </c>
      <c r="C51" s="51">
        <v>92</v>
      </c>
      <c r="D51" s="62">
        <f t="shared" ref="D51:D70" si="12">C51</f>
        <v>92</v>
      </c>
      <c r="E51" s="53">
        <f t="shared" ref="E51:E70" si="13">SUM(D51/B51)*100000</f>
        <v>4.6629238255640741</v>
      </c>
      <c r="F51" s="53">
        <v>4.6629238255640741</v>
      </c>
      <c r="I51" s="58">
        <f t="shared" ref="I51:I70" si="14">O51+V51</f>
        <v>57</v>
      </c>
      <c r="J51" s="53">
        <f>SUM(I51/B51*100000)</f>
        <v>2.8889854136646984</v>
      </c>
      <c r="K51" s="53">
        <v>2.8889854136646984</v>
      </c>
      <c r="O51" s="47">
        <v>27</v>
      </c>
      <c r="P51" s="59">
        <f>O51</f>
        <v>27</v>
      </c>
      <c r="Q51" s="53">
        <f t="shared" ref="Q51:Q70" si="15">SUM(P51/B51)*100000</f>
        <v>1.3684667748938044</v>
      </c>
      <c r="R51" s="55">
        <v>1.3684667748938044</v>
      </c>
      <c r="V51" s="47">
        <v>30</v>
      </c>
      <c r="W51" s="59">
        <f t="shared" ref="W51:W70" si="16">V51</f>
        <v>30</v>
      </c>
      <c r="X51" s="53">
        <f t="shared" ref="X51:X70" si="17">SUM(W51/B51)*100000</f>
        <v>1.5205186387708938</v>
      </c>
      <c r="Y51" s="53">
        <v>1.5205186387708938</v>
      </c>
    </row>
    <row r="52" spans="1:30">
      <c r="A52" s="65" t="s">
        <v>50</v>
      </c>
      <c r="B52" s="50">
        <v>1099239</v>
      </c>
      <c r="C52" s="51">
        <v>65</v>
      </c>
      <c r="D52" s="62">
        <f t="shared" si="12"/>
        <v>65</v>
      </c>
      <c r="E52" s="53">
        <f t="shared" si="13"/>
        <v>5.9131817557419275</v>
      </c>
      <c r="F52" s="53">
        <v>5.9131817557419275</v>
      </c>
      <c r="I52" s="58">
        <f t="shared" si="14"/>
        <v>50</v>
      </c>
      <c r="J52" s="53">
        <f>SUM(I52/B52)*100000</f>
        <v>4.5486013505707126</v>
      </c>
      <c r="K52" s="53">
        <v>4.5486013505707126</v>
      </c>
      <c r="O52" s="47">
        <v>36</v>
      </c>
      <c r="P52" s="59">
        <f t="shared" ref="P52:P72" si="18">O52</f>
        <v>36</v>
      </c>
      <c r="Q52" s="53">
        <f t="shared" si="15"/>
        <v>3.2749929724109137</v>
      </c>
      <c r="R52" s="55">
        <v>3.2749929724109137</v>
      </c>
      <c r="V52" s="47">
        <v>14</v>
      </c>
      <c r="W52" s="59">
        <f t="shared" si="16"/>
        <v>14</v>
      </c>
      <c r="X52" s="53">
        <f t="shared" si="17"/>
        <v>1.2736083781597998</v>
      </c>
      <c r="Y52" s="53">
        <v>1.2736083781597998</v>
      </c>
    </row>
    <row r="53" spans="1:30">
      <c r="A53" s="66" t="s">
        <v>84</v>
      </c>
      <c r="B53" s="50">
        <v>1338810</v>
      </c>
      <c r="C53" s="51">
        <v>96</v>
      </c>
      <c r="D53" s="62">
        <f t="shared" si="12"/>
        <v>96</v>
      </c>
      <c r="E53" s="53">
        <f t="shared" si="13"/>
        <v>7.1705469782866871</v>
      </c>
      <c r="F53" s="53">
        <v>7.1705469782866871</v>
      </c>
      <c r="I53" s="58">
        <f t="shared" si="14"/>
        <v>65</v>
      </c>
      <c r="J53" s="53">
        <f>SUM(I53/B53*100000)</f>
        <v>4.8550578498816108</v>
      </c>
      <c r="K53" s="53">
        <v>4.8550578498816108</v>
      </c>
      <c r="O53" s="47">
        <v>42</v>
      </c>
      <c r="P53" s="59">
        <f t="shared" si="18"/>
        <v>42</v>
      </c>
      <c r="Q53" s="53">
        <f t="shared" si="15"/>
        <v>3.1371143030004256</v>
      </c>
      <c r="R53" s="55">
        <v>3.1371143030004256</v>
      </c>
      <c r="V53" s="47">
        <v>23</v>
      </c>
      <c r="W53" s="59">
        <f t="shared" si="16"/>
        <v>23</v>
      </c>
      <c r="X53" s="53">
        <f t="shared" si="17"/>
        <v>1.7179435468811854</v>
      </c>
      <c r="Y53" s="53">
        <v>1.7179435468811854</v>
      </c>
    </row>
    <row r="54" spans="1:30">
      <c r="A54" s="65" t="s">
        <v>52</v>
      </c>
      <c r="B54" s="50">
        <v>978801</v>
      </c>
      <c r="C54" s="51">
        <v>95</v>
      </c>
      <c r="D54" s="62">
        <f t="shared" si="12"/>
        <v>95</v>
      </c>
      <c r="E54" s="53">
        <f t="shared" si="13"/>
        <v>9.7057522417733537</v>
      </c>
      <c r="F54" s="53">
        <v>9.7057522417733537</v>
      </c>
      <c r="I54" s="58">
        <f t="shared" si="14"/>
        <v>57</v>
      </c>
      <c r="J54" s="53">
        <f>SUM(I54/B54)*100000</f>
        <v>5.8234513450640115</v>
      </c>
      <c r="K54" s="53">
        <v>5.8234513450640115</v>
      </c>
      <c r="O54" s="47">
        <v>27</v>
      </c>
      <c r="P54" s="59">
        <f t="shared" si="18"/>
        <v>27</v>
      </c>
      <c r="Q54" s="53">
        <f t="shared" si="15"/>
        <v>2.7584769529250583</v>
      </c>
      <c r="R54" s="55">
        <v>2.7584769529250583</v>
      </c>
      <c r="V54" s="47">
        <v>30</v>
      </c>
      <c r="W54" s="59">
        <f t="shared" si="16"/>
        <v>30</v>
      </c>
      <c r="X54" s="53">
        <f t="shared" si="17"/>
        <v>3.0649743921389536</v>
      </c>
      <c r="Y54" s="53">
        <v>3.0649743921389536</v>
      </c>
    </row>
    <row r="55" spans="1:30">
      <c r="A55" s="65" t="s">
        <v>53</v>
      </c>
      <c r="B55" s="50">
        <v>3771961</v>
      </c>
      <c r="C55" s="51">
        <v>288</v>
      </c>
      <c r="D55" s="62">
        <f t="shared" si="12"/>
        <v>288</v>
      </c>
      <c r="E55" s="53">
        <f t="shared" si="13"/>
        <v>7.6352857306849149</v>
      </c>
      <c r="F55" s="53">
        <v>7.6352857306849149</v>
      </c>
      <c r="I55" s="58">
        <f t="shared" si="14"/>
        <v>184</v>
      </c>
      <c r="J55" s="53">
        <f>SUM(I55/B55*100000)</f>
        <v>4.878099216826473</v>
      </c>
      <c r="K55" s="53">
        <v>4.878099216826473</v>
      </c>
      <c r="O55" s="47">
        <v>102</v>
      </c>
      <c r="P55" s="59">
        <f t="shared" si="18"/>
        <v>102</v>
      </c>
      <c r="Q55" s="53">
        <f t="shared" si="15"/>
        <v>2.7041636962842408</v>
      </c>
      <c r="R55" s="55">
        <v>2.7041636962842408</v>
      </c>
      <c r="V55" s="47">
        <v>82</v>
      </c>
      <c r="W55" s="59">
        <f t="shared" si="16"/>
        <v>82</v>
      </c>
      <c r="X55" s="53">
        <f t="shared" si="17"/>
        <v>2.1739355205422326</v>
      </c>
      <c r="Y55" s="53">
        <v>2.1739355205422326</v>
      </c>
    </row>
    <row r="56" spans="1:30">
      <c r="A56" s="67" t="s">
        <v>54</v>
      </c>
      <c r="B56" s="50">
        <v>1540890</v>
      </c>
      <c r="C56" s="51">
        <v>127</v>
      </c>
      <c r="D56" s="62">
        <f t="shared" si="12"/>
        <v>127</v>
      </c>
      <c r="E56" s="53">
        <f t="shared" si="13"/>
        <v>8.2419900187553949</v>
      </c>
      <c r="F56" s="53">
        <v>8.2419900187553949</v>
      </c>
      <c r="I56" s="58">
        <f t="shared" si="14"/>
        <v>75</v>
      </c>
      <c r="J56" s="53">
        <f>SUM(I56/B56)*100000</f>
        <v>4.8673169402098786</v>
      </c>
      <c r="K56" s="53">
        <v>4.8673169402098786</v>
      </c>
      <c r="O56" s="47">
        <v>32</v>
      </c>
      <c r="P56" s="59">
        <f t="shared" si="18"/>
        <v>32</v>
      </c>
      <c r="Q56" s="53">
        <f t="shared" si="15"/>
        <v>2.0767218944895482</v>
      </c>
      <c r="R56" s="55">
        <v>2.0767218944895482</v>
      </c>
      <c r="V56" s="47">
        <v>43</v>
      </c>
      <c r="W56" s="59">
        <f t="shared" si="16"/>
        <v>43</v>
      </c>
      <c r="X56" s="53">
        <f t="shared" si="17"/>
        <v>2.7905950457203308</v>
      </c>
      <c r="Y56" s="53">
        <v>2.7905950457203308</v>
      </c>
    </row>
    <row r="57" spans="1:30">
      <c r="A57" s="68" t="s">
        <v>78</v>
      </c>
      <c r="B57" s="50">
        <v>726559</v>
      </c>
      <c r="C57" s="51">
        <v>48</v>
      </c>
      <c r="D57" s="62">
        <f t="shared" si="12"/>
        <v>48</v>
      </c>
      <c r="E57" s="53">
        <f t="shared" si="13"/>
        <v>6.6064834376836563</v>
      </c>
      <c r="F57" s="53">
        <v>6.6064834376836563</v>
      </c>
      <c r="I57" s="58">
        <f t="shared" si="14"/>
        <v>32</v>
      </c>
      <c r="J57" s="53">
        <f>SUM(I57/B57*100000)</f>
        <v>4.4043222917891045</v>
      </c>
      <c r="K57" s="53">
        <v>4.4043222917891045</v>
      </c>
      <c r="O57" s="47">
        <v>20</v>
      </c>
      <c r="P57" s="59">
        <f t="shared" si="18"/>
        <v>20</v>
      </c>
      <c r="Q57" s="53">
        <f t="shared" si="15"/>
        <v>2.7527014323681902</v>
      </c>
      <c r="R57" s="55">
        <v>2.7527014323681902</v>
      </c>
      <c r="V57" s="47">
        <v>12</v>
      </c>
      <c r="W57" s="59">
        <f t="shared" si="16"/>
        <v>12</v>
      </c>
      <c r="X57" s="53">
        <f t="shared" si="17"/>
        <v>1.6516208594209141</v>
      </c>
      <c r="Y57" s="53">
        <v>1.6516208594209141</v>
      </c>
    </row>
    <row r="58" spans="1:30">
      <c r="A58" s="66" t="s">
        <v>85</v>
      </c>
      <c r="B58" s="50">
        <v>778717</v>
      </c>
      <c r="C58" s="51">
        <v>43</v>
      </c>
      <c r="D58" s="62">
        <f t="shared" si="12"/>
        <v>43</v>
      </c>
      <c r="E58" s="53">
        <f t="shared" si="13"/>
        <v>5.5219033358716967</v>
      </c>
      <c r="F58" s="53">
        <v>5.5219033358716967</v>
      </c>
      <c r="I58" s="58">
        <f t="shared" si="14"/>
        <v>24</v>
      </c>
      <c r="J58" s="53">
        <f>SUM(I58/B58)*100000</f>
        <v>3.081992559556296</v>
      </c>
      <c r="K58" s="53">
        <v>3.081992559556296</v>
      </c>
      <c r="O58" s="47">
        <v>14</v>
      </c>
      <c r="P58" s="59">
        <f t="shared" si="18"/>
        <v>14</v>
      </c>
      <c r="Q58" s="53">
        <f t="shared" si="15"/>
        <v>1.7978289930745057</v>
      </c>
      <c r="R58" s="55">
        <v>1.7978289930745057</v>
      </c>
      <c r="V58" s="47">
        <v>10</v>
      </c>
      <c r="W58" s="59">
        <f t="shared" si="16"/>
        <v>10</v>
      </c>
      <c r="X58" s="53">
        <f t="shared" si="17"/>
        <v>1.2841635664817901</v>
      </c>
      <c r="Y58" s="53">
        <v>1.2841635664817901</v>
      </c>
    </row>
    <row r="59" spans="1:30">
      <c r="A59" s="65" t="s">
        <v>67</v>
      </c>
      <c r="B59" s="50">
        <v>685164</v>
      </c>
      <c r="C59" s="51">
        <v>54</v>
      </c>
      <c r="D59" s="62">
        <f t="shared" si="12"/>
        <v>54</v>
      </c>
      <c r="E59" s="53">
        <f t="shared" si="13"/>
        <v>7.8813247631224055</v>
      </c>
      <c r="F59" s="53">
        <v>7.8813247631224055</v>
      </c>
      <c r="I59" s="58">
        <f t="shared" si="14"/>
        <v>40</v>
      </c>
      <c r="J59" s="53">
        <f>SUM(I59/B59*100000)</f>
        <v>5.8380183430536334</v>
      </c>
      <c r="K59" s="53">
        <v>5.8380183430536334</v>
      </c>
      <c r="O59" s="47">
        <v>17</v>
      </c>
      <c r="P59" s="59">
        <f t="shared" si="18"/>
        <v>17</v>
      </c>
      <c r="Q59" s="53">
        <f t="shared" si="15"/>
        <v>2.4811577957977944</v>
      </c>
      <c r="R59" s="55">
        <v>2.4811577957977944</v>
      </c>
      <c r="V59" s="47">
        <v>23</v>
      </c>
      <c r="W59" s="59">
        <f t="shared" si="16"/>
        <v>23</v>
      </c>
      <c r="X59" s="53">
        <f t="shared" si="17"/>
        <v>3.3568605472558395</v>
      </c>
      <c r="Y59" s="53">
        <v>3.3568605472558395</v>
      </c>
    </row>
    <row r="60" spans="1:30">
      <c r="A60" s="65" t="s">
        <v>86</v>
      </c>
      <c r="B60" s="50">
        <v>793615</v>
      </c>
      <c r="C60" s="51">
        <v>60</v>
      </c>
      <c r="D60" s="62">
        <f t="shared" si="12"/>
        <v>60</v>
      </c>
      <c r="E60" s="53">
        <f t="shared" si="13"/>
        <v>7.5603409713778094</v>
      </c>
      <c r="F60" s="53">
        <v>7.5603409713778094</v>
      </c>
      <c r="I60" s="58">
        <f t="shared" si="14"/>
        <v>35</v>
      </c>
      <c r="J60" s="53">
        <f>SUM(I60/B60)*100000</f>
        <v>4.4101988999703883</v>
      </c>
      <c r="K60" s="53">
        <v>4.4101988999703883</v>
      </c>
      <c r="O60" s="47">
        <v>19</v>
      </c>
      <c r="P60" s="59">
        <f t="shared" si="18"/>
        <v>19</v>
      </c>
      <c r="Q60" s="53">
        <f t="shared" si="15"/>
        <v>2.3941079742696396</v>
      </c>
      <c r="R60" s="55">
        <v>2.3941079742696396</v>
      </c>
      <c r="V60" s="47">
        <v>16</v>
      </c>
      <c r="W60" s="59">
        <f t="shared" si="16"/>
        <v>16</v>
      </c>
      <c r="X60" s="53">
        <f t="shared" si="17"/>
        <v>2.0160909257007491</v>
      </c>
      <c r="Y60" s="53">
        <v>2.0160909257007491</v>
      </c>
    </row>
    <row r="61" spans="1:30">
      <c r="A61" s="65" t="s">
        <v>55</v>
      </c>
      <c r="B61" s="50">
        <v>2325778</v>
      </c>
      <c r="C61" s="51">
        <v>283</v>
      </c>
      <c r="D61" s="62">
        <f t="shared" si="12"/>
        <v>283</v>
      </c>
      <c r="E61" s="53">
        <f t="shared" si="13"/>
        <v>12.167971319704632</v>
      </c>
      <c r="F61" s="53">
        <v>12.167971319704632</v>
      </c>
      <c r="I61" s="58">
        <f t="shared" si="14"/>
        <v>177</v>
      </c>
      <c r="J61" s="53">
        <f>SUM(I61/B61*100000)</f>
        <v>7.6103566204513067</v>
      </c>
      <c r="K61" s="53">
        <v>7.6103566204513067</v>
      </c>
      <c r="O61" s="47">
        <v>104</v>
      </c>
      <c r="P61" s="59">
        <f t="shared" si="18"/>
        <v>104</v>
      </c>
      <c r="Q61" s="53">
        <f t="shared" si="15"/>
        <v>4.4716219690787344</v>
      </c>
      <c r="R61" s="55">
        <v>4.4716219690787344</v>
      </c>
      <c r="V61" s="47">
        <v>73</v>
      </c>
      <c r="W61" s="59">
        <f t="shared" si="16"/>
        <v>73</v>
      </c>
      <c r="X61" s="53">
        <f t="shared" si="17"/>
        <v>3.1387346513725731</v>
      </c>
      <c r="Y61" s="53">
        <v>3.1387346513725731</v>
      </c>
    </row>
    <row r="62" spans="1:30">
      <c r="A62" s="65" t="s">
        <v>56</v>
      </c>
      <c r="B62" s="50">
        <v>1448964</v>
      </c>
      <c r="C62" s="51">
        <v>144</v>
      </c>
      <c r="D62" s="62">
        <f t="shared" si="12"/>
        <v>144</v>
      </c>
      <c r="E62" s="53">
        <f t="shared" si="13"/>
        <v>9.9381351089468062</v>
      </c>
      <c r="F62" s="53">
        <v>9.9381351089468062</v>
      </c>
      <c r="I62" s="58">
        <f t="shared" si="14"/>
        <v>90</v>
      </c>
      <c r="J62" s="53">
        <f>SUM(I62/B62)*100000</f>
        <v>6.2113344430917534</v>
      </c>
      <c r="K62" s="53">
        <v>6.2113344430917534</v>
      </c>
      <c r="O62" s="47">
        <v>59</v>
      </c>
      <c r="P62" s="59">
        <f t="shared" si="18"/>
        <v>59</v>
      </c>
      <c r="Q62" s="53">
        <f t="shared" si="15"/>
        <v>4.0718748015823722</v>
      </c>
      <c r="R62" s="55">
        <v>4.0718748015823722</v>
      </c>
      <c r="V62" s="47">
        <v>31</v>
      </c>
      <c r="W62" s="59">
        <f t="shared" si="16"/>
        <v>31</v>
      </c>
      <c r="X62" s="53">
        <f t="shared" si="17"/>
        <v>2.1394596415093816</v>
      </c>
      <c r="Y62" s="53">
        <v>2.1394596415093816</v>
      </c>
    </row>
    <row r="63" spans="1:30">
      <c r="A63" s="65" t="s">
        <v>57</v>
      </c>
      <c r="B63" s="50">
        <v>2756807</v>
      </c>
      <c r="C63" s="51">
        <v>480</v>
      </c>
      <c r="D63" s="62">
        <f t="shared" si="12"/>
        <v>480</v>
      </c>
      <c r="E63" s="53">
        <f t="shared" si="13"/>
        <v>17.411447373718943</v>
      </c>
      <c r="F63" s="53">
        <v>17.411447373718943</v>
      </c>
      <c r="I63" s="58">
        <f t="shared" si="14"/>
        <v>309</v>
      </c>
      <c r="J63" s="53">
        <f>SUM(I63/B63*100000)</f>
        <v>11.208619246831569</v>
      </c>
      <c r="K63" s="53">
        <v>11.208619246831569</v>
      </c>
      <c r="O63" s="47">
        <v>181</v>
      </c>
      <c r="P63" s="59">
        <f t="shared" si="18"/>
        <v>181</v>
      </c>
      <c r="Q63" s="53">
        <f t="shared" si="15"/>
        <v>6.5655666138398514</v>
      </c>
      <c r="R63" s="55">
        <v>6.5655666138398514</v>
      </c>
      <c r="V63" s="47">
        <v>128</v>
      </c>
      <c r="W63" s="59">
        <f t="shared" si="16"/>
        <v>128</v>
      </c>
      <c r="X63" s="53">
        <f t="shared" si="17"/>
        <v>4.6430526329917186</v>
      </c>
      <c r="Y63" s="53">
        <v>4.6430526329917186</v>
      </c>
    </row>
    <row r="64" spans="1:30">
      <c r="A64" s="65" t="s">
        <v>87</v>
      </c>
      <c r="B64" s="50">
        <v>816559</v>
      </c>
      <c r="C64" s="51">
        <v>119</v>
      </c>
      <c r="D64" s="62">
        <f t="shared" si="12"/>
        <v>119</v>
      </c>
      <c r="E64" s="53">
        <f t="shared" si="13"/>
        <v>14.57334987428955</v>
      </c>
      <c r="F64" s="53">
        <v>14.57334987428955</v>
      </c>
      <c r="I64" s="58">
        <f t="shared" si="14"/>
        <v>77</v>
      </c>
      <c r="J64" s="53">
        <f>SUM(I64/B64)*100000</f>
        <v>9.4298146245402972</v>
      </c>
      <c r="K64" s="53">
        <v>9.4298146245402972</v>
      </c>
      <c r="O64" s="47">
        <v>54</v>
      </c>
      <c r="P64" s="59">
        <f t="shared" si="18"/>
        <v>54</v>
      </c>
      <c r="Q64" s="53">
        <f t="shared" si="15"/>
        <v>6.6131167496776104</v>
      </c>
      <c r="R64" s="55">
        <v>6.6131167496776104</v>
      </c>
      <c r="V64" s="47">
        <v>23</v>
      </c>
      <c r="W64" s="59">
        <f t="shared" si="16"/>
        <v>23</v>
      </c>
      <c r="X64" s="53">
        <f t="shared" si="17"/>
        <v>2.8166978748626863</v>
      </c>
      <c r="Y64" s="53">
        <v>2.8166978748626863</v>
      </c>
    </row>
    <row r="65" spans="1:26">
      <c r="A65" s="65" t="s">
        <v>58</v>
      </c>
      <c r="B65" s="50">
        <v>1510171</v>
      </c>
      <c r="C65" s="51">
        <v>148</v>
      </c>
      <c r="D65" s="62">
        <f t="shared" si="12"/>
        <v>148</v>
      </c>
      <c r="E65" s="53">
        <f t="shared" si="13"/>
        <v>9.8002146776755747</v>
      </c>
      <c r="F65" s="53">
        <v>9.8002146776755747</v>
      </c>
      <c r="I65" s="58">
        <f t="shared" si="14"/>
        <v>100</v>
      </c>
      <c r="J65" s="53">
        <f>SUM(I65/B65*100000)</f>
        <v>6.6217666741051184</v>
      </c>
      <c r="K65" s="53">
        <v>6.6217666741051184</v>
      </c>
      <c r="O65" s="47">
        <v>42</v>
      </c>
      <c r="P65" s="59">
        <f t="shared" si="18"/>
        <v>42</v>
      </c>
      <c r="Q65" s="53">
        <f t="shared" si="15"/>
        <v>2.7811420031241498</v>
      </c>
      <c r="R65" s="55">
        <v>2.7811420031241498</v>
      </c>
      <c r="V65" s="47">
        <v>58</v>
      </c>
      <c r="W65" s="59">
        <f t="shared" si="16"/>
        <v>58</v>
      </c>
      <c r="X65" s="53">
        <f t="shared" si="17"/>
        <v>3.8406246709809682</v>
      </c>
      <c r="Y65" s="53">
        <v>3.8406246709809682</v>
      </c>
    </row>
    <row r="66" spans="1:26">
      <c r="A66" s="65" t="s">
        <v>77</v>
      </c>
      <c r="B66" s="50">
        <v>719437</v>
      </c>
      <c r="C66" s="51">
        <v>45</v>
      </c>
      <c r="D66" s="62">
        <f t="shared" si="12"/>
        <v>45</v>
      </c>
      <c r="E66" s="53">
        <f t="shared" si="13"/>
        <v>6.2548909772502661</v>
      </c>
      <c r="F66" s="53">
        <v>6.2548909772502661</v>
      </c>
      <c r="I66" s="58">
        <f t="shared" si="14"/>
        <v>33</v>
      </c>
      <c r="J66" s="53">
        <f>SUM(I66/B66)*100000</f>
        <v>4.5869200499835285</v>
      </c>
      <c r="K66" s="53">
        <v>4.5869200499835285</v>
      </c>
      <c r="O66" s="47">
        <v>22</v>
      </c>
      <c r="P66" s="59">
        <f t="shared" si="18"/>
        <v>22</v>
      </c>
      <c r="Q66" s="53">
        <f t="shared" si="15"/>
        <v>3.0579466999890195</v>
      </c>
      <c r="R66" s="55">
        <v>3.0579466999890195</v>
      </c>
      <c r="V66" s="47">
        <v>11</v>
      </c>
      <c r="W66" s="59">
        <f t="shared" si="16"/>
        <v>11</v>
      </c>
      <c r="X66" s="53">
        <f t="shared" si="17"/>
        <v>1.5289733499945097</v>
      </c>
      <c r="Y66" s="53">
        <v>1.5289733499945097</v>
      </c>
    </row>
    <row r="67" spans="1:26">
      <c r="A67" s="65" t="s">
        <v>59</v>
      </c>
      <c r="B67" s="50">
        <v>1191447</v>
      </c>
      <c r="C67" s="51">
        <v>91</v>
      </c>
      <c r="D67" s="62">
        <f t="shared" si="12"/>
        <v>91</v>
      </c>
      <c r="E67" s="53">
        <f t="shared" si="13"/>
        <v>7.6377715500563603</v>
      </c>
      <c r="F67" s="53">
        <v>7.6377715500563603</v>
      </c>
      <c r="I67" s="58">
        <f t="shared" si="14"/>
        <v>51</v>
      </c>
      <c r="J67" s="53">
        <f>SUM(I67/B67*100000)</f>
        <v>4.2805093302513662</v>
      </c>
      <c r="K67" s="53">
        <v>4.2805093302513662</v>
      </c>
      <c r="O67" s="47">
        <v>38</v>
      </c>
      <c r="P67" s="59">
        <f t="shared" si="18"/>
        <v>38</v>
      </c>
      <c r="Q67" s="53">
        <f t="shared" si="15"/>
        <v>3.1893991088147438</v>
      </c>
      <c r="R67" s="55">
        <v>3.1893991088147438</v>
      </c>
      <c r="V67" s="47">
        <v>13</v>
      </c>
      <c r="W67" s="59">
        <f t="shared" si="16"/>
        <v>13</v>
      </c>
      <c r="X67" s="53">
        <f t="shared" si="17"/>
        <v>1.0911102214366228</v>
      </c>
      <c r="Y67" s="53">
        <v>1.0911102214366228</v>
      </c>
    </row>
    <row r="68" spans="1:26">
      <c r="A68" s="65" t="s">
        <v>60</v>
      </c>
      <c r="B68" s="50">
        <v>924143</v>
      </c>
      <c r="C68" s="51">
        <v>103</v>
      </c>
      <c r="D68" s="62">
        <f t="shared" si="12"/>
        <v>103</v>
      </c>
      <c r="E68" s="53">
        <f t="shared" si="13"/>
        <v>11.145461254372972</v>
      </c>
      <c r="F68" s="53">
        <v>11.145461254372972</v>
      </c>
      <c r="I68" s="58">
        <f t="shared" si="14"/>
        <v>54</v>
      </c>
      <c r="J68" s="53">
        <f>SUM(I68/B68)*100000</f>
        <v>5.8432515314188391</v>
      </c>
      <c r="K68" s="53">
        <v>5.8432515314188391</v>
      </c>
      <c r="O68" s="47">
        <v>29</v>
      </c>
      <c r="P68" s="59">
        <f t="shared" si="18"/>
        <v>29</v>
      </c>
      <c r="Q68" s="53">
        <f t="shared" si="15"/>
        <v>3.1380424890953025</v>
      </c>
      <c r="R68" s="55">
        <v>3.1380424890953025</v>
      </c>
      <c r="V68" s="47">
        <v>25</v>
      </c>
      <c r="W68" s="59">
        <f t="shared" si="16"/>
        <v>25</v>
      </c>
      <c r="X68" s="53">
        <f t="shared" si="17"/>
        <v>2.7052090423235367</v>
      </c>
      <c r="Y68" s="53">
        <v>2.7052090423235367</v>
      </c>
    </row>
    <row r="69" spans="1:26">
      <c r="A69" s="65" t="s">
        <v>61</v>
      </c>
      <c r="B69" s="50">
        <v>1631409</v>
      </c>
      <c r="C69" s="51">
        <v>143</v>
      </c>
      <c r="D69" s="62">
        <f t="shared" si="12"/>
        <v>143</v>
      </c>
      <c r="E69" s="53">
        <f t="shared" si="13"/>
        <v>8.7654291474424859</v>
      </c>
      <c r="F69" s="53">
        <v>8.7654291474424859</v>
      </c>
      <c r="I69" s="58">
        <f t="shared" si="14"/>
        <v>84</v>
      </c>
      <c r="J69" s="53">
        <f>SUM(I69/B69*100000)</f>
        <v>5.1489234152809011</v>
      </c>
      <c r="K69" s="53">
        <v>5.1489234152809011</v>
      </c>
      <c r="O69" s="47">
        <v>47</v>
      </c>
      <c r="P69" s="59">
        <f t="shared" si="18"/>
        <v>47</v>
      </c>
      <c r="Q69" s="53">
        <f t="shared" si="15"/>
        <v>2.8809452442643138</v>
      </c>
      <c r="R69" s="55">
        <v>2.8809452442643138</v>
      </c>
      <c r="V69" s="47">
        <v>37</v>
      </c>
      <c r="W69" s="59">
        <f t="shared" si="16"/>
        <v>37</v>
      </c>
      <c r="X69" s="53">
        <f t="shared" si="17"/>
        <v>2.2679781710165874</v>
      </c>
      <c r="Y69" s="53">
        <v>2.2679781710165874</v>
      </c>
    </row>
    <row r="70" spans="1:26">
      <c r="A70" s="65" t="s">
        <v>88</v>
      </c>
      <c r="B70" s="50">
        <v>737850</v>
      </c>
      <c r="C70" s="51">
        <v>55</v>
      </c>
      <c r="D70" s="62">
        <f t="shared" si="12"/>
        <v>55</v>
      </c>
      <c r="E70" s="53">
        <f t="shared" si="13"/>
        <v>7.454089584603917</v>
      </c>
      <c r="F70" s="53">
        <v>7.454089584603917</v>
      </c>
      <c r="I70" s="58">
        <f t="shared" si="14"/>
        <v>35</v>
      </c>
      <c r="J70" s="53">
        <f>SUM(I70/B70)*100000</f>
        <v>4.7435115538388555</v>
      </c>
      <c r="K70" s="53">
        <v>4.7435115538388555</v>
      </c>
      <c r="O70" s="47">
        <v>19</v>
      </c>
      <c r="P70" s="59">
        <f t="shared" si="18"/>
        <v>19</v>
      </c>
      <c r="Q70" s="53">
        <f t="shared" si="15"/>
        <v>2.5750491292268078</v>
      </c>
      <c r="R70" s="55">
        <v>2.5750491292268078</v>
      </c>
      <c r="V70" s="47">
        <v>16</v>
      </c>
      <c r="W70" s="59">
        <f t="shared" si="16"/>
        <v>16</v>
      </c>
      <c r="X70" s="53">
        <f t="shared" si="17"/>
        <v>2.1684624246120485</v>
      </c>
      <c r="Y70" s="53">
        <v>2.1684624246120485</v>
      </c>
    </row>
    <row r="71" spans="1:26">
      <c r="B71" s="50"/>
      <c r="C71" s="69"/>
      <c r="D71" s="59"/>
      <c r="E71" s="53"/>
      <c r="F71" s="53"/>
      <c r="I71" s="58"/>
      <c r="J71" s="53"/>
      <c r="P71" s="59"/>
      <c r="Q71" s="53"/>
      <c r="R71" s="55"/>
      <c r="W71" s="59"/>
      <c r="X71" s="53"/>
      <c r="Y71" s="53"/>
    </row>
    <row r="72" spans="1:26" ht="15" thickBot="1">
      <c r="A72" s="65" t="s">
        <v>62</v>
      </c>
      <c r="B72" s="50">
        <v>9720271</v>
      </c>
      <c r="C72" s="51">
        <v>926</v>
      </c>
      <c r="D72" s="70">
        <f>C72</f>
        <v>926</v>
      </c>
      <c r="E72" s="53">
        <f>SUM(D72/B72)*100000</f>
        <v>9.526483366564575</v>
      </c>
      <c r="F72" s="53">
        <v>9.526483366564575</v>
      </c>
      <c r="I72" s="70">
        <f>O72+V72</f>
        <v>612</v>
      </c>
      <c r="J72" s="53">
        <f>SUM(I72/B72)*100000</f>
        <v>6.2961207563040169</v>
      </c>
      <c r="K72" s="53">
        <v>6.2961207563040169</v>
      </c>
      <c r="O72" s="47">
        <v>352</v>
      </c>
      <c r="P72" s="71">
        <f t="shared" si="18"/>
        <v>352</v>
      </c>
      <c r="Q72" s="53">
        <f>SUM(P72/B72)*100000</f>
        <v>3.6212982127761664</v>
      </c>
      <c r="R72" s="55">
        <v>3.6212982127761664</v>
      </c>
      <c r="V72" s="47">
        <v>260</v>
      </c>
      <c r="W72" s="71">
        <f>V72</f>
        <v>260</v>
      </c>
      <c r="X72" s="53">
        <f>SUM(W72/B72)*100000</f>
        <v>2.6748225435278501</v>
      </c>
      <c r="Y72" s="53">
        <v>2.6748225435278501</v>
      </c>
    </row>
    <row r="74" spans="1:26">
      <c r="L74" s="53"/>
    </row>
    <row r="75" spans="1:26">
      <c r="F75" s="72"/>
      <c r="L75" s="53"/>
      <c r="P75" s="47">
        <v>1</v>
      </c>
      <c r="Q75" s="47" t="s">
        <v>1</v>
      </c>
      <c r="R75" s="55">
        <v>2.4311211288737313</v>
      </c>
      <c r="S75" s="60">
        <v>13</v>
      </c>
      <c r="W75" s="47">
        <v>1</v>
      </c>
      <c r="X75" s="47" t="s">
        <v>1</v>
      </c>
      <c r="Y75" s="72">
        <v>1.582158194981317</v>
      </c>
      <c r="Z75" s="47">
        <v>7</v>
      </c>
    </row>
    <row r="76" spans="1:26">
      <c r="B76" s="72"/>
      <c r="E76" s="53"/>
      <c r="F76" s="74"/>
      <c r="L76" s="53"/>
      <c r="P76" s="47">
        <v>2</v>
      </c>
      <c r="Q76" s="47" t="s">
        <v>2</v>
      </c>
      <c r="R76" s="55">
        <v>3.7664043284173574</v>
      </c>
      <c r="S76" s="60">
        <v>39</v>
      </c>
      <c r="W76" s="47">
        <v>2</v>
      </c>
      <c r="X76" s="47" t="s">
        <v>2</v>
      </c>
      <c r="Y76" s="72">
        <v>1.8013238092430837</v>
      </c>
      <c r="Z76" s="47">
        <v>11</v>
      </c>
    </row>
    <row r="77" spans="1:26">
      <c r="B77" s="72"/>
      <c r="E77" s="53"/>
      <c r="F77" s="57"/>
      <c r="L77" s="53"/>
      <c r="P77" s="47">
        <v>3</v>
      </c>
      <c r="Q77" s="47" t="s">
        <v>3</v>
      </c>
      <c r="R77" s="55">
        <v>2.5910351854220002</v>
      </c>
      <c r="S77" s="60">
        <v>16</v>
      </c>
      <c r="W77" s="47">
        <v>3</v>
      </c>
      <c r="X77" s="47" t="s">
        <v>3</v>
      </c>
      <c r="Y77" s="72">
        <v>1.2537267026235484</v>
      </c>
      <c r="Z77" s="47">
        <v>2</v>
      </c>
    </row>
    <row r="78" spans="1:26">
      <c r="B78" s="72"/>
      <c r="E78" s="53"/>
      <c r="F78" s="57"/>
      <c r="L78" s="53"/>
      <c r="P78" s="47">
        <v>4</v>
      </c>
      <c r="Q78" s="47" t="s">
        <v>4</v>
      </c>
      <c r="R78" s="55">
        <v>2.4015799776347406</v>
      </c>
      <c r="S78" s="60">
        <v>11</v>
      </c>
      <c r="W78" s="47">
        <v>4</v>
      </c>
      <c r="X78" s="47" t="s">
        <v>4</v>
      </c>
      <c r="Y78" s="72">
        <v>1.7466036200979933</v>
      </c>
      <c r="Z78" s="47">
        <v>9</v>
      </c>
    </row>
    <row r="79" spans="1:26">
      <c r="B79" s="72"/>
      <c r="E79" s="53"/>
      <c r="F79" s="57"/>
      <c r="L79" s="53"/>
      <c r="P79" s="47">
        <v>5</v>
      </c>
      <c r="Q79" s="47" t="s">
        <v>5</v>
      </c>
      <c r="R79" s="55">
        <v>2.7516081032742017</v>
      </c>
      <c r="S79" s="60">
        <v>19</v>
      </c>
      <c r="W79" s="47">
        <v>5</v>
      </c>
      <c r="X79" s="47" t="s">
        <v>5</v>
      </c>
      <c r="Y79" s="72">
        <v>0.74081756626613127</v>
      </c>
      <c r="Z79" s="47">
        <v>1</v>
      </c>
    </row>
    <row r="80" spans="1:26">
      <c r="B80" s="72"/>
      <c r="E80" s="53"/>
      <c r="F80" s="57"/>
      <c r="L80" s="53"/>
      <c r="P80" s="47">
        <v>6</v>
      </c>
      <c r="Q80" s="47" t="s">
        <v>6</v>
      </c>
      <c r="R80" s="55">
        <v>2.3699153466238188</v>
      </c>
      <c r="S80" s="60">
        <v>10</v>
      </c>
      <c r="W80" s="47">
        <v>6</v>
      </c>
      <c r="X80" s="47" t="s">
        <v>6</v>
      </c>
      <c r="Y80" s="72">
        <v>1.516745821839244</v>
      </c>
      <c r="Z80" s="47">
        <v>5</v>
      </c>
    </row>
    <row r="81" spans="2:26">
      <c r="B81" s="72"/>
      <c r="E81" s="53"/>
      <c r="F81" s="57"/>
      <c r="L81" s="53"/>
      <c r="P81" s="47">
        <v>7</v>
      </c>
      <c r="Q81" s="47" t="s">
        <v>7</v>
      </c>
      <c r="R81" s="55">
        <v>1.9316312902193229</v>
      </c>
      <c r="S81" s="60">
        <v>5</v>
      </c>
      <c r="W81" s="47">
        <v>7</v>
      </c>
      <c r="X81" s="47" t="s">
        <v>7</v>
      </c>
      <c r="Y81" s="72">
        <v>1.5453050321754582</v>
      </c>
      <c r="Z81" s="47">
        <v>6</v>
      </c>
    </row>
    <row r="82" spans="2:26">
      <c r="B82" s="72"/>
      <c r="E82" s="53"/>
      <c r="F82" s="57"/>
      <c r="L82" s="53"/>
      <c r="P82" s="47">
        <v>8</v>
      </c>
      <c r="Q82" s="47" t="s">
        <v>8</v>
      </c>
      <c r="R82" s="55">
        <v>2.4196246285525524</v>
      </c>
      <c r="S82" s="60">
        <v>12</v>
      </c>
      <c r="W82" s="47">
        <v>8</v>
      </c>
      <c r="X82" s="47" t="s">
        <v>8</v>
      </c>
      <c r="Y82" s="72">
        <v>1.9637533217238106</v>
      </c>
      <c r="Z82" s="47">
        <v>15</v>
      </c>
    </row>
    <row r="83" spans="2:26">
      <c r="B83" s="72"/>
      <c r="E83" s="53"/>
      <c r="F83" s="57"/>
      <c r="L83" s="53"/>
      <c r="P83" s="47">
        <v>9</v>
      </c>
      <c r="Q83" s="47" t="s">
        <v>9</v>
      </c>
      <c r="R83" s="55">
        <v>3.1228189061702221</v>
      </c>
      <c r="S83" s="60">
        <v>26</v>
      </c>
      <c r="W83" s="47">
        <v>9</v>
      </c>
      <c r="X83" s="47" t="s">
        <v>9</v>
      </c>
      <c r="Y83" s="72">
        <v>2.4982551249361773</v>
      </c>
      <c r="Z83" s="47">
        <v>31</v>
      </c>
    </row>
    <row r="84" spans="2:26">
      <c r="B84" s="72"/>
      <c r="E84" s="53"/>
      <c r="F84" s="57"/>
      <c r="L84" s="53"/>
      <c r="P84" s="47">
        <v>10</v>
      </c>
      <c r="Q84" s="47" t="s">
        <v>10</v>
      </c>
      <c r="R84" s="55">
        <v>1.6091173627916004</v>
      </c>
      <c r="S84" s="60">
        <v>3</v>
      </c>
      <c r="W84" s="47">
        <v>10</v>
      </c>
      <c r="X84" s="47" t="s">
        <v>10</v>
      </c>
      <c r="Y84" s="72">
        <v>2.7510716202566075</v>
      </c>
      <c r="Z84" s="47">
        <v>37</v>
      </c>
    </row>
    <row r="85" spans="2:26">
      <c r="B85" s="72"/>
      <c r="E85" s="53"/>
      <c r="F85" s="57"/>
      <c r="L85" s="53"/>
      <c r="P85" s="47">
        <v>11</v>
      </c>
      <c r="Q85" s="47" t="s">
        <v>11</v>
      </c>
      <c r="R85" s="55">
        <v>2.9153458492491011</v>
      </c>
      <c r="S85" s="60">
        <v>24</v>
      </c>
      <c r="W85" s="47">
        <v>11</v>
      </c>
      <c r="X85" s="47" t="s">
        <v>11</v>
      </c>
      <c r="Y85" s="72">
        <v>2.1660747197691919</v>
      </c>
      <c r="Z85" s="47">
        <v>20</v>
      </c>
    </row>
    <row r="86" spans="2:26">
      <c r="B86" s="72"/>
      <c r="E86" s="53"/>
      <c r="F86" s="57"/>
      <c r="L86" s="53"/>
      <c r="P86" s="47">
        <v>12</v>
      </c>
      <c r="Q86" s="47" t="s">
        <v>12</v>
      </c>
      <c r="R86" s="55">
        <v>2.9321961511738346</v>
      </c>
      <c r="S86" s="60">
        <v>25</v>
      </c>
      <c r="W86" s="47">
        <v>12</v>
      </c>
      <c r="X86" s="47" t="s">
        <v>12</v>
      </c>
      <c r="Y86" s="72">
        <v>2.4700565403910018</v>
      </c>
      <c r="Z86" s="47">
        <v>30</v>
      </c>
    </row>
    <row r="87" spans="2:26">
      <c r="B87" s="72"/>
      <c r="E87" s="53"/>
      <c r="F87" s="57"/>
      <c r="L87" s="53"/>
      <c r="P87" s="47">
        <v>13</v>
      </c>
      <c r="Q87" s="47" t="s">
        <v>13</v>
      </c>
      <c r="R87" s="55">
        <v>3.8900510267629085</v>
      </c>
      <c r="S87" s="60">
        <v>42</v>
      </c>
      <c r="W87" s="47">
        <v>13</v>
      </c>
      <c r="X87" s="47" t="s">
        <v>13</v>
      </c>
      <c r="Y87" s="72">
        <v>2.7408799894990037</v>
      </c>
      <c r="Z87" s="47">
        <v>36</v>
      </c>
    </row>
    <row r="88" spans="2:26">
      <c r="B88" s="72"/>
      <c r="E88" s="53"/>
      <c r="F88" s="57"/>
      <c r="L88" s="53"/>
      <c r="P88" s="47">
        <v>14</v>
      </c>
      <c r="Q88" s="47" t="s">
        <v>14</v>
      </c>
      <c r="R88" s="55">
        <v>2.7824928580878838</v>
      </c>
      <c r="S88" s="60">
        <v>23</v>
      </c>
      <c r="W88" s="47">
        <v>14</v>
      </c>
      <c r="X88" s="47" t="s">
        <v>14</v>
      </c>
      <c r="Y88" s="72">
        <v>2.3277663987894748</v>
      </c>
      <c r="Z88" s="47">
        <v>25</v>
      </c>
    </row>
    <row r="89" spans="2:26">
      <c r="B89" s="72"/>
      <c r="E89" s="53"/>
      <c r="F89" s="57"/>
      <c r="L89" s="53"/>
      <c r="P89" s="47">
        <v>15</v>
      </c>
      <c r="Q89" s="47" t="s">
        <v>15</v>
      </c>
      <c r="R89" s="55">
        <v>2.7100930756203243</v>
      </c>
      <c r="S89" s="60">
        <v>18</v>
      </c>
      <c r="W89" s="47">
        <v>15</v>
      </c>
      <c r="X89" s="47" t="s">
        <v>15</v>
      </c>
      <c r="Y89" s="72">
        <v>1.6076823329951078</v>
      </c>
      <c r="Z89" s="47">
        <v>8</v>
      </c>
    </row>
    <row r="90" spans="2:26">
      <c r="B90" s="72"/>
      <c r="E90" s="53"/>
      <c r="F90" s="57"/>
      <c r="L90" s="53"/>
      <c r="P90" s="47">
        <v>16</v>
      </c>
      <c r="Q90" s="47" t="s">
        <v>16</v>
      </c>
      <c r="R90" s="55">
        <v>2.5354969574036512</v>
      </c>
      <c r="S90" s="60">
        <v>14</v>
      </c>
      <c r="W90" s="47">
        <v>16</v>
      </c>
      <c r="X90" s="47" t="s">
        <v>16</v>
      </c>
      <c r="Y90" s="72">
        <v>1.4627867061944142</v>
      </c>
      <c r="Z90" s="47">
        <v>4</v>
      </c>
    </row>
    <row r="91" spans="2:26">
      <c r="B91" s="72"/>
      <c r="E91" s="53"/>
      <c r="F91" s="57"/>
      <c r="L91" s="53"/>
      <c r="P91" s="47">
        <v>17</v>
      </c>
      <c r="Q91" s="47" t="s">
        <v>17</v>
      </c>
      <c r="R91" s="55">
        <v>3.4662383936562504</v>
      </c>
      <c r="S91" s="60">
        <v>31</v>
      </c>
      <c r="W91" s="47">
        <v>17</v>
      </c>
      <c r="X91" s="47" t="s">
        <v>17</v>
      </c>
      <c r="Y91" s="72">
        <v>2.6663372258894236</v>
      </c>
      <c r="Z91" s="47">
        <v>34</v>
      </c>
    </row>
    <row r="92" spans="2:26">
      <c r="B92" s="72"/>
      <c r="E92" s="53"/>
      <c r="F92" s="57"/>
      <c r="L92" s="53"/>
      <c r="P92" s="47">
        <v>18</v>
      </c>
      <c r="Q92" s="47" t="s">
        <v>18</v>
      </c>
      <c r="R92" s="55">
        <v>1.7095365840828993</v>
      </c>
      <c r="S92" s="60">
        <v>4</v>
      </c>
      <c r="W92" s="47">
        <v>18</v>
      </c>
      <c r="X92" s="47" t="s">
        <v>18</v>
      </c>
      <c r="Y92" s="72">
        <v>2.6300562832044609</v>
      </c>
      <c r="Z92" s="47">
        <v>33</v>
      </c>
    </row>
    <row r="93" spans="2:26">
      <c r="B93" s="72"/>
      <c r="E93" s="53"/>
      <c r="F93" s="57"/>
      <c r="L93" s="53"/>
      <c r="P93" s="47">
        <v>19</v>
      </c>
      <c r="Q93" s="47" t="s">
        <v>19</v>
      </c>
      <c r="R93" s="55">
        <v>1.2416915315395858</v>
      </c>
      <c r="S93" s="60">
        <v>1</v>
      </c>
      <c r="W93" s="47">
        <v>19</v>
      </c>
      <c r="X93" s="47" t="s">
        <v>19</v>
      </c>
      <c r="Y93" s="72">
        <v>1.3658606846935444</v>
      </c>
      <c r="Z93" s="47">
        <v>3</v>
      </c>
    </row>
    <row r="94" spans="2:26">
      <c r="B94" s="72"/>
      <c r="E94" s="53"/>
      <c r="F94" s="57"/>
      <c r="L94" s="53"/>
      <c r="P94" s="47">
        <v>20</v>
      </c>
      <c r="Q94" s="47" t="s">
        <v>20</v>
      </c>
      <c r="R94" s="55">
        <v>1.5247036418776085</v>
      </c>
      <c r="S94" s="60">
        <v>2</v>
      </c>
      <c r="W94" s="47">
        <v>20</v>
      </c>
      <c r="X94" s="47" t="s">
        <v>20</v>
      </c>
      <c r="Y94" s="72">
        <v>1.918175549458927</v>
      </c>
      <c r="Z94" s="47">
        <v>14</v>
      </c>
    </row>
    <row r="95" spans="2:26">
      <c r="B95" s="72"/>
      <c r="E95" s="53"/>
      <c r="F95" s="57"/>
      <c r="L95" s="53"/>
      <c r="P95" s="47">
        <v>21</v>
      </c>
      <c r="Q95" s="47" t="s">
        <v>21</v>
      </c>
      <c r="R95" s="55">
        <v>3.5697147440947994</v>
      </c>
      <c r="S95" s="60">
        <v>34</v>
      </c>
      <c r="W95" s="47">
        <v>21</v>
      </c>
      <c r="X95" s="47" t="s">
        <v>21</v>
      </c>
      <c r="Y95" s="72">
        <v>3.416726969347879</v>
      </c>
      <c r="Z95" s="47">
        <v>41</v>
      </c>
    </row>
    <row r="96" spans="2:26">
      <c r="E96" s="53"/>
      <c r="F96" s="57"/>
      <c r="L96" s="53"/>
      <c r="P96" s="47">
        <v>22</v>
      </c>
      <c r="Q96" s="47" t="s">
        <v>22</v>
      </c>
      <c r="R96" s="55">
        <v>2.7719297759310564</v>
      </c>
      <c r="S96" s="60">
        <v>21</v>
      </c>
      <c r="W96" s="47">
        <v>22</v>
      </c>
      <c r="X96" s="47" t="s">
        <v>22</v>
      </c>
      <c r="Y96" s="72">
        <v>2.4670175005786401</v>
      </c>
      <c r="Z96" s="47">
        <v>29</v>
      </c>
    </row>
    <row r="97" spans="5:26">
      <c r="E97" s="53"/>
      <c r="F97" s="57"/>
      <c r="L97" s="53"/>
      <c r="P97" s="47">
        <v>23</v>
      </c>
      <c r="Q97" s="47" t="s">
        <v>23</v>
      </c>
      <c r="R97" s="55">
        <v>3.764998129474427</v>
      </c>
      <c r="S97" s="60">
        <v>38</v>
      </c>
      <c r="W97" s="47">
        <v>23</v>
      </c>
      <c r="X97" s="47" t="s">
        <v>23</v>
      </c>
      <c r="Y97" s="72">
        <v>3.6053515656804591</v>
      </c>
      <c r="Z97" s="47">
        <v>42</v>
      </c>
    </row>
    <row r="98" spans="5:26">
      <c r="E98" s="53"/>
      <c r="F98" s="57"/>
      <c r="L98" s="53"/>
      <c r="P98" s="47">
        <v>24</v>
      </c>
      <c r="Q98" s="47" t="s">
        <v>24</v>
      </c>
      <c r="R98" s="55">
        <v>3.3035463570142549</v>
      </c>
      <c r="S98" s="60">
        <v>29</v>
      </c>
      <c r="W98" s="47">
        <v>24</v>
      </c>
      <c r="X98" s="47" t="s">
        <v>24</v>
      </c>
      <c r="Y98" s="72">
        <v>2.2213501366130335</v>
      </c>
      <c r="Z98" s="47">
        <v>23</v>
      </c>
    </row>
    <row r="99" spans="5:26">
      <c r="E99" s="53"/>
      <c r="F99" s="57"/>
      <c r="L99" s="53"/>
      <c r="P99" s="47">
        <v>25</v>
      </c>
      <c r="Q99" s="47" t="s">
        <v>25</v>
      </c>
      <c r="R99" s="55">
        <v>1.9850989961779755</v>
      </c>
      <c r="S99" s="60">
        <v>6</v>
      </c>
      <c r="W99" s="47">
        <v>25</v>
      </c>
      <c r="X99" s="47" t="s">
        <v>25</v>
      </c>
      <c r="Y99" s="72">
        <v>1.9142026034573336</v>
      </c>
      <c r="Z99" s="47">
        <v>13</v>
      </c>
    </row>
    <row r="100" spans="5:26">
      <c r="E100" s="53"/>
      <c r="F100" s="57"/>
      <c r="L100" s="53"/>
      <c r="P100" s="47">
        <v>26</v>
      </c>
      <c r="Q100" s="47" t="s">
        <v>26</v>
      </c>
      <c r="R100" s="55">
        <v>3.6698694736743476</v>
      </c>
      <c r="S100" s="60">
        <v>36</v>
      </c>
      <c r="W100" s="47">
        <v>26</v>
      </c>
      <c r="X100" s="47" t="s">
        <v>26</v>
      </c>
      <c r="Y100" s="72">
        <v>2.6157580291083118</v>
      </c>
      <c r="Z100" s="47">
        <v>32</v>
      </c>
    </row>
    <row r="101" spans="5:26">
      <c r="E101" s="53"/>
      <c r="F101" s="57"/>
      <c r="L101" s="53"/>
      <c r="P101" s="47">
        <v>27</v>
      </c>
      <c r="Q101" s="47" t="s">
        <v>27</v>
      </c>
      <c r="R101" s="55">
        <v>5.3712681893511709</v>
      </c>
      <c r="S101" s="60">
        <v>47</v>
      </c>
      <c r="W101" s="47">
        <v>27</v>
      </c>
      <c r="X101" s="47" t="s">
        <v>27</v>
      </c>
      <c r="Y101" s="72">
        <v>3.622483197469395</v>
      </c>
      <c r="Z101" s="47">
        <v>43</v>
      </c>
    </row>
    <row r="102" spans="5:26">
      <c r="E102" s="53"/>
      <c r="F102" s="57"/>
      <c r="L102" s="53"/>
      <c r="P102" s="47">
        <v>28</v>
      </c>
      <c r="Q102" s="47" t="s">
        <v>28</v>
      </c>
      <c r="R102" s="55">
        <v>4.0865817823497581</v>
      </c>
      <c r="S102" s="60">
        <v>43</v>
      </c>
      <c r="W102" s="47">
        <v>28</v>
      </c>
      <c r="X102" s="47" t="s">
        <v>28</v>
      </c>
      <c r="Y102" s="72">
        <v>3.3134446883916961</v>
      </c>
      <c r="Z102" s="47">
        <v>39</v>
      </c>
    </row>
    <row r="103" spans="5:26">
      <c r="E103" s="53"/>
      <c r="F103" s="57"/>
      <c r="L103" s="53"/>
      <c r="P103" s="47">
        <v>29</v>
      </c>
      <c r="Q103" s="47" t="s">
        <v>29</v>
      </c>
      <c r="R103" s="55">
        <v>3.8773274418229828</v>
      </c>
      <c r="S103" s="60">
        <v>41</v>
      </c>
      <c r="W103" s="47">
        <v>29</v>
      </c>
      <c r="X103" s="47" t="s">
        <v>29</v>
      </c>
      <c r="Y103" s="72">
        <v>2.4328329046732438</v>
      </c>
      <c r="Z103" s="47">
        <v>28</v>
      </c>
    </row>
    <row r="104" spans="5:26">
      <c r="E104" s="53"/>
      <c r="F104" s="57"/>
      <c r="L104" s="53"/>
      <c r="P104" s="47">
        <v>30</v>
      </c>
      <c r="Q104" s="47" t="s">
        <v>30</v>
      </c>
      <c r="R104" s="55">
        <v>4.5972029303884971</v>
      </c>
      <c r="S104" s="60">
        <v>45</v>
      </c>
      <c r="W104" s="47">
        <v>30</v>
      </c>
      <c r="X104" s="47" t="s">
        <v>30</v>
      </c>
      <c r="Y104" s="72">
        <v>2.7364303157074383</v>
      </c>
      <c r="Z104" s="47">
        <v>35</v>
      </c>
    </row>
    <row r="105" spans="5:26">
      <c r="E105" s="53"/>
      <c r="F105" s="57"/>
      <c r="L105" s="53"/>
      <c r="P105" s="47">
        <v>31</v>
      </c>
      <c r="Q105" s="47" t="s">
        <v>31</v>
      </c>
      <c r="R105" s="55">
        <v>2.5518155256102029</v>
      </c>
      <c r="S105" s="60">
        <v>15</v>
      </c>
      <c r="W105" s="47">
        <v>31</v>
      </c>
      <c r="X105" s="47" t="s">
        <v>31</v>
      </c>
      <c r="Y105" s="72">
        <v>2.1872704505230312</v>
      </c>
      <c r="Z105" s="47">
        <v>22</v>
      </c>
    </row>
    <row r="106" spans="5:26">
      <c r="E106" s="53"/>
      <c r="F106" s="57"/>
      <c r="L106" s="53"/>
      <c r="P106" s="47">
        <v>32</v>
      </c>
      <c r="Q106" s="47" t="s">
        <v>32</v>
      </c>
      <c r="R106" s="55">
        <v>2.7072269423225301</v>
      </c>
      <c r="S106" s="60">
        <v>17</v>
      </c>
      <c r="W106" s="47">
        <v>32</v>
      </c>
      <c r="X106" s="47" t="s">
        <v>32</v>
      </c>
      <c r="Y106" s="72">
        <v>2.2560224519354417</v>
      </c>
      <c r="Z106" s="47">
        <v>24</v>
      </c>
    </row>
    <row r="107" spans="5:26">
      <c r="E107" s="53"/>
      <c r="F107" s="57"/>
      <c r="L107" s="53"/>
      <c r="P107" s="47">
        <v>33</v>
      </c>
      <c r="Q107" s="47" t="s">
        <v>33</v>
      </c>
      <c r="R107" s="55">
        <v>3.1978425222449922</v>
      </c>
      <c r="S107" s="60">
        <v>27</v>
      </c>
      <c r="W107" s="47">
        <v>33</v>
      </c>
      <c r="X107" s="47" t="s">
        <v>33</v>
      </c>
      <c r="Y107" s="72">
        <v>2.3983818916837438</v>
      </c>
      <c r="Z107" s="47">
        <v>27</v>
      </c>
    </row>
    <row r="108" spans="5:26">
      <c r="E108" s="53"/>
      <c r="F108" s="57"/>
      <c r="L108" s="53"/>
      <c r="P108" s="47">
        <v>34</v>
      </c>
      <c r="Q108" s="47" t="s">
        <v>34</v>
      </c>
      <c r="R108" s="55">
        <v>3.2738170188118558</v>
      </c>
      <c r="S108" s="60">
        <v>28</v>
      </c>
      <c r="W108" s="47">
        <v>34</v>
      </c>
      <c r="X108" s="47" t="s">
        <v>34</v>
      </c>
      <c r="Y108" s="72">
        <v>1.9786806157654075</v>
      </c>
      <c r="Z108" s="47">
        <v>16</v>
      </c>
    </row>
    <row r="109" spans="5:26">
      <c r="E109" s="53"/>
      <c r="F109" s="57"/>
      <c r="L109" s="53"/>
      <c r="P109" s="47">
        <v>35</v>
      </c>
      <c r="Q109" s="47" t="s">
        <v>35</v>
      </c>
      <c r="R109" s="55">
        <v>2.1845278180785499</v>
      </c>
      <c r="S109" s="60">
        <v>7</v>
      </c>
      <c r="W109" s="47">
        <v>35</v>
      </c>
      <c r="X109" s="47" t="s">
        <v>35</v>
      </c>
      <c r="Y109" s="72">
        <v>3.9170843634511927</v>
      </c>
      <c r="Z109" s="47">
        <v>46</v>
      </c>
    </row>
    <row r="110" spans="5:26">
      <c r="E110" s="53"/>
      <c r="F110" s="57"/>
      <c r="L110" s="53"/>
      <c r="P110" s="47">
        <v>36</v>
      </c>
      <c r="Q110" s="47" t="s">
        <v>36</v>
      </c>
      <c r="R110" s="55">
        <v>4.775448576143825</v>
      </c>
      <c r="S110" s="60">
        <v>46</v>
      </c>
      <c r="W110" s="47">
        <v>36</v>
      </c>
      <c r="X110" s="47" t="s">
        <v>36</v>
      </c>
      <c r="Y110" s="72">
        <v>3.7922679869377438</v>
      </c>
      <c r="Z110" s="47">
        <v>44</v>
      </c>
    </row>
    <row r="111" spans="5:26">
      <c r="E111" s="53"/>
      <c r="F111" s="57"/>
      <c r="L111" s="53"/>
      <c r="P111" s="47">
        <v>37</v>
      </c>
      <c r="Q111" s="47" t="s">
        <v>37</v>
      </c>
      <c r="R111" s="55">
        <v>2.7594287557948003</v>
      </c>
      <c r="S111" s="60">
        <v>20</v>
      </c>
      <c r="W111" s="47">
        <v>37</v>
      </c>
      <c r="X111" s="47" t="s">
        <v>37</v>
      </c>
      <c r="Y111" s="72">
        <v>2.3349012549032926</v>
      </c>
      <c r="Z111" s="47">
        <v>26</v>
      </c>
    </row>
    <row r="112" spans="5:26">
      <c r="E112" s="53"/>
      <c r="F112" s="57"/>
      <c r="L112" s="53"/>
      <c r="P112" s="47">
        <v>38</v>
      </c>
      <c r="Q112" s="47" t="s">
        <v>38</v>
      </c>
      <c r="R112" s="55">
        <v>3.6338282153134065</v>
      </c>
      <c r="S112" s="60">
        <v>35</v>
      </c>
      <c r="W112" s="47">
        <v>38</v>
      </c>
      <c r="X112" s="47" t="s">
        <v>38</v>
      </c>
      <c r="Y112" s="72">
        <v>2.0440283711137912</v>
      </c>
      <c r="Z112" s="47">
        <v>17</v>
      </c>
    </row>
    <row r="113" spans="5:26">
      <c r="E113" s="53"/>
      <c r="F113" s="57"/>
      <c r="L113" s="53"/>
      <c r="P113" s="47">
        <v>39</v>
      </c>
      <c r="Q113" s="47" t="s">
        <v>39</v>
      </c>
      <c r="R113" s="55">
        <v>2.7776194047415426</v>
      </c>
      <c r="S113" s="60">
        <v>22</v>
      </c>
      <c r="W113" s="47">
        <v>39</v>
      </c>
      <c r="X113" s="47" t="s">
        <v>39</v>
      </c>
      <c r="Y113" s="72">
        <v>2.0466669298095579</v>
      </c>
      <c r="Z113" s="47">
        <v>18</v>
      </c>
    </row>
    <row r="114" spans="5:26">
      <c r="E114" s="53"/>
      <c r="F114" s="57"/>
      <c r="L114" s="53"/>
      <c r="P114" s="47">
        <v>40</v>
      </c>
      <c r="Q114" s="47" t="s">
        <v>40</v>
      </c>
      <c r="R114" s="55">
        <v>3.6887060019345213</v>
      </c>
      <c r="S114" s="60">
        <v>37</v>
      </c>
      <c r="W114" s="47">
        <v>40</v>
      </c>
      <c r="X114" s="47" t="s">
        <v>40</v>
      </c>
      <c r="Y114" s="72">
        <v>2.9470614089529774</v>
      </c>
      <c r="Z114" s="47">
        <v>38</v>
      </c>
    </row>
    <row r="115" spans="5:26">
      <c r="E115" s="53"/>
      <c r="F115" s="57"/>
      <c r="L115" s="53"/>
      <c r="P115" s="47">
        <v>41</v>
      </c>
      <c r="Q115" s="47" t="s">
        <v>41</v>
      </c>
      <c r="R115" s="55">
        <v>3.4740704069997559</v>
      </c>
      <c r="S115" s="60">
        <v>32</v>
      </c>
      <c r="W115" s="47">
        <v>41</v>
      </c>
      <c r="X115" s="47" t="s">
        <v>41</v>
      </c>
      <c r="Y115" s="72">
        <v>1.861109146607012</v>
      </c>
      <c r="Z115" s="47">
        <v>12</v>
      </c>
    </row>
    <row r="116" spans="5:26">
      <c r="E116" s="53"/>
      <c r="F116" s="57"/>
      <c r="L116" s="53"/>
      <c r="P116" s="47">
        <v>42</v>
      </c>
      <c r="Q116" s="47" t="s">
        <v>42</v>
      </c>
      <c r="R116" s="55">
        <v>3.7784181382577176</v>
      </c>
      <c r="S116" s="60">
        <v>40</v>
      </c>
      <c r="W116" s="47">
        <v>42</v>
      </c>
      <c r="X116" s="47" t="s">
        <v>42</v>
      </c>
      <c r="Y116" s="72">
        <v>3.855528712507875</v>
      </c>
      <c r="Z116" s="47">
        <v>45</v>
      </c>
    </row>
    <row r="117" spans="5:26">
      <c r="E117" s="53"/>
      <c r="F117" s="57"/>
      <c r="L117" s="53"/>
      <c r="P117" s="47">
        <v>43</v>
      </c>
      <c r="Q117" s="47" t="s">
        <v>43</v>
      </c>
      <c r="R117" s="55">
        <v>2.2566009918629284</v>
      </c>
      <c r="S117" s="60">
        <v>8</v>
      </c>
      <c r="W117" s="47">
        <v>43</v>
      </c>
      <c r="X117" s="47" t="s">
        <v>43</v>
      </c>
      <c r="Y117" s="72">
        <v>1.7937084807115582</v>
      </c>
      <c r="Z117" s="47">
        <v>10</v>
      </c>
    </row>
    <row r="118" spans="5:26">
      <c r="E118" s="53"/>
      <c r="F118" s="57"/>
      <c r="L118" s="53"/>
      <c r="P118" s="47">
        <v>44</v>
      </c>
      <c r="Q118" s="47" t="s">
        <v>44</v>
      </c>
      <c r="R118" s="55">
        <v>4.3967915983593686</v>
      </c>
      <c r="S118" s="60">
        <v>44</v>
      </c>
      <c r="W118" s="47">
        <v>44</v>
      </c>
      <c r="X118" s="47" t="s">
        <v>44</v>
      </c>
      <c r="Y118" s="72">
        <v>2.1535305787882622</v>
      </c>
      <c r="Z118" s="47">
        <v>19</v>
      </c>
    </row>
    <row r="119" spans="5:26">
      <c r="E119" s="53"/>
      <c r="F119" s="57"/>
      <c r="L119" s="53"/>
      <c r="P119" s="47">
        <v>45</v>
      </c>
      <c r="Q119" s="47" t="s">
        <v>45</v>
      </c>
      <c r="R119" s="55">
        <v>2.3557348007990653</v>
      </c>
      <c r="S119" s="60">
        <v>9</v>
      </c>
      <c r="W119" s="47">
        <v>45</v>
      </c>
      <c r="X119" s="47" t="s">
        <v>45</v>
      </c>
      <c r="Y119" s="72">
        <v>2.1672760167351401</v>
      </c>
      <c r="Z119" s="47">
        <v>21</v>
      </c>
    </row>
    <row r="120" spans="5:26">
      <c r="E120" s="53"/>
      <c r="F120" s="57"/>
      <c r="L120" s="53"/>
      <c r="P120" s="47">
        <v>46</v>
      </c>
      <c r="Q120" s="47" t="s">
        <v>46</v>
      </c>
      <c r="R120" s="55">
        <v>3.5524181500655612</v>
      </c>
      <c r="S120" s="60">
        <v>33</v>
      </c>
      <c r="W120" s="47">
        <v>46</v>
      </c>
      <c r="X120" s="47" t="s">
        <v>46</v>
      </c>
      <c r="Y120" s="72">
        <v>4.0599064572177843</v>
      </c>
      <c r="Z120" s="47">
        <v>47</v>
      </c>
    </row>
    <row r="121" spans="5:26">
      <c r="E121" s="53"/>
      <c r="F121" s="57"/>
      <c r="L121" s="53"/>
      <c r="P121" s="47">
        <v>47</v>
      </c>
      <c r="Q121" s="47" t="s">
        <v>47</v>
      </c>
      <c r="R121" s="55">
        <v>3.404920655133973</v>
      </c>
      <c r="S121" s="60">
        <v>30</v>
      </c>
      <c r="W121" s="47">
        <v>47</v>
      </c>
      <c r="X121" s="47" t="s">
        <v>47</v>
      </c>
      <c r="Y121" s="72">
        <v>3.404920655133973</v>
      </c>
      <c r="Z121" s="47">
        <v>40</v>
      </c>
    </row>
    <row r="122" spans="5:26">
      <c r="E122" s="53"/>
      <c r="F122" s="57"/>
    </row>
    <row r="123" spans="5:26">
      <c r="E123" s="53"/>
      <c r="F123" s="57"/>
    </row>
    <row r="124" spans="5:26">
      <c r="F124" s="73"/>
    </row>
    <row r="125" spans="5:26">
      <c r="F125" s="73"/>
    </row>
    <row r="126" spans="5:26">
      <c r="F126" s="73"/>
    </row>
    <row r="127" spans="5:26">
      <c r="F127" s="73"/>
    </row>
    <row r="128" spans="5:26">
      <c r="F128" s="73"/>
    </row>
    <row r="129" spans="6:6">
      <c r="F129" s="73"/>
    </row>
    <row r="130" spans="6:6">
      <c r="F130" s="73"/>
    </row>
    <row r="131" spans="6:6">
      <c r="F131" s="73"/>
    </row>
    <row r="132" spans="6:6">
      <c r="F132" s="73"/>
    </row>
    <row r="133" spans="6:6">
      <c r="F133" s="73"/>
    </row>
    <row r="134" spans="6:6">
      <c r="F134" s="73"/>
    </row>
    <row r="135" spans="6:6">
      <c r="F135" s="73"/>
    </row>
    <row r="136" spans="6:6">
      <c r="F136" s="73"/>
    </row>
    <row r="137" spans="6:6">
      <c r="F137" s="73"/>
    </row>
    <row r="138" spans="6:6">
      <c r="F138" s="73"/>
    </row>
    <row r="139" spans="6:6">
      <c r="F139" s="73"/>
    </row>
    <row r="140" spans="6:6">
      <c r="F140" s="73"/>
    </row>
    <row r="141" spans="6:6">
      <c r="F141" s="73"/>
    </row>
    <row r="142" spans="6:6">
      <c r="F142" s="73"/>
    </row>
    <row r="143" spans="6:6">
      <c r="F143" s="73"/>
    </row>
    <row r="144" spans="6:6">
      <c r="F144" s="73"/>
    </row>
    <row r="145" spans="6:6">
      <c r="F145" s="73"/>
    </row>
    <row r="146" spans="6:6">
      <c r="F146" s="73"/>
    </row>
    <row r="147" spans="6:6">
      <c r="F147" s="73"/>
    </row>
    <row r="148" spans="6:6">
      <c r="F148" s="73"/>
    </row>
    <row r="149" spans="6:6">
      <c r="F149" s="73"/>
    </row>
    <row r="150" spans="6:6">
      <c r="F150" s="73"/>
    </row>
    <row r="151" spans="6:6">
      <c r="F151" s="73"/>
    </row>
    <row r="152" spans="6:6">
      <c r="F152" s="73"/>
    </row>
    <row r="153" spans="6:6">
      <c r="F153" s="73"/>
    </row>
    <row r="154" spans="6:6">
      <c r="F154" s="73"/>
    </row>
    <row r="155" spans="6:6">
      <c r="F155" s="73"/>
    </row>
    <row r="156" spans="6:6">
      <c r="F156" s="73"/>
    </row>
    <row r="157" spans="6:6">
      <c r="F157" s="73"/>
    </row>
    <row r="158" spans="6:6">
      <c r="F158" s="73"/>
    </row>
    <row r="159" spans="6:6">
      <c r="F159" s="73"/>
    </row>
    <row r="160" spans="6:6">
      <c r="F160" s="73"/>
    </row>
    <row r="161" spans="6:6">
      <c r="F161" s="73"/>
    </row>
    <row r="162" spans="6:6">
      <c r="F162" s="73"/>
    </row>
    <row r="163" spans="6:6">
      <c r="F163" s="73"/>
    </row>
    <row r="164" spans="6:6">
      <c r="F164" s="73"/>
    </row>
    <row r="165" spans="6:6">
      <c r="F165" s="73"/>
    </row>
    <row r="166" spans="6:6">
      <c r="F166" s="73"/>
    </row>
    <row r="167" spans="6:6">
      <c r="F167" s="73"/>
    </row>
    <row r="168" spans="6:6">
      <c r="F168" s="73"/>
    </row>
    <row r="169" spans="6:6">
      <c r="F169" s="73"/>
    </row>
    <row r="170" spans="6:6">
      <c r="F170" s="73"/>
    </row>
  </sheetData>
  <sortState xmlns:xlrd2="http://schemas.microsoft.com/office/spreadsheetml/2017/richdata2" ref="K3:N49">
    <sortCondition ref="N3:N49"/>
  </sortState>
  <phoneticPr fontId="1"/>
  <pageMargins left="0.7" right="0.7" top="0.75" bottom="0.75" header="0.3" footer="0.3"/>
  <pageSetup paperSize="9" orientation="portrait" r:id="rId1"/>
  <ignoredErrors>
    <ignoredError sqref="J50 J52:J57 J59:J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11"/>
  <sheetViews>
    <sheetView zoomScale="90" zoomScaleNormal="90" workbookViewId="0">
      <pane ySplit="3" topLeftCell="A4" activePane="bottomLeft" state="frozen"/>
      <selection pane="bottomLeft" activeCell="A2" sqref="A2"/>
    </sheetView>
  </sheetViews>
  <sheetFormatPr defaultRowHeight="14.25"/>
  <cols>
    <col min="1" max="2" width="9" style="47"/>
    <col min="3" max="3" width="11.875" style="47" customWidth="1"/>
    <col min="4" max="4" width="9" style="47"/>
    <col min="5" max="5" width="12" style="47" customWidth="1"/>
    <col min="6" max="6" width="9" style="47"/>
    <col min="7" max="7" width="11.875" style="47" customWidth="1"/>
    <col min="8" max="8" width="9" style="47" customWidth="1"/>
    <col min="9" max="9" width="12" style="47" customWidth="1"/>
    <col min="10" max="10" width="9" style="47" customWidth="1"/>
    <col min="11" max="14" width="9" style="47"/>
    <col min="15" max="15" width="13.25" style="47" customWidth="1"/>
    <col min="16" max="16" width="11" style="47" bestFit="1" customWidth="1"/>
    <col min="17" max="26" width="9" style="47"/>
    <col min="27" max="27" width="17.125" style="47" customWidth="1"/>
    <col min="28" max="30" width="9" style="47"/>
    <col min="31" max="31" width="11" style="47" bestFit="1" customWidth="1"/>
    <col min="32" max="43" width="9" style="47"/>
    <col min="44" max="45" width="11.75" style="47" customWidth="1"/>
    <col min="46" max="46" width="17.25" style="47" customWidth="1"/>
    <col min="47" max="16384" width="9" style="47"/>
  </cols>
  <sheetData>
    <row r="1" spans="1:46">
      <c r="B1" s="47" t="s">
        <v>79</v>
      </c>
      <c r="C1" s="47" t="s">
        <v>64</v>
      </c>
      <c r="E1" s="47" t="s">
        <v>80</v>
      </c>
      <c r="G1" s="47" t="s">
        <v>81</v>
      </c>
      <c r="I1" s="47" t="s">
        <v>156</v>
      </c>
      <c r="K1" s="179"/>
      <c r="L1" s="47" t="s">
        <v>239</v>
      </c>
      <c r="AT1" s="82"/>
    </row>
    <row r="2" spans="1:46">
      <c r="D2" s="47" t="s">
        <v>0</v>
      </c>
      <c r="F2" s="47" t="s">
        <v>0</v>
      </c>
      <c r="H2" s="47" t="s">
        <v>0</v>
      </c>
      <c r="J2" s="47" t="s">
        <v>151</v>
      </c>
      <c r="K2" s="179"/>
    </row>
    <row r="3" spans="1:46">
      <c r="K3" s="179"/>
    </row>
    <row r="4" spans="1:46">
      <c r="B4" s="47" t="s">
        <v>63</v>
      </c>
      <c r="C4" s="53">
        <v>8.1914870177256027</v>
      </c>
      <c r="D4" s="82"/>
      <c r="E4" s="53">
        <v>5.2254244004621837</v>
      </c>
      <c r="G4" s="53">
        <v>2.9636615951771277</v>
      </c>
      <c r="I4" s="53">
        <v>2.261762805285056</v>
      </c>
      <c r="K4" s="179"/>
      <c r="L4" s="72">
        <v>5.2254244004621837</v>
      </c>
      <c r="O4" s="155"/>
      <c r="T4" s="155"/>
      <c r="W4" s="155"/>
      <c r="Z4" s="155"/>
    </row>
    <row r="5" spans="1:46">
      <c r="C5" s="156"/>
      <c r="D5" s="157"/>
      <c r="E5" s="156"/>
      <c r="F5" s="158"/>
      <c r="G5" s="160"/>
      <c r="H5" s="158"/>
      <c r="I5" s="160"/>
      <c r="K5" s="179"/>
      <c r="O5" s="155"/>
      <c r="T5" s="155"/>
      <c r="W5" s="155"/>
      <c r="Z5" s="155"/>
      <c r="AM5" s="53"/>
    </row>
    <row r="6" spans="1:46">
      <c r="A6" s="47">
        <v>1</v>
      </c>
      <c r="B6" s="47" t="s">
        <v>1</v>
      </c>
      <c r="C6" s="53">
        <v>5.4665495800483779</v>
      </c>
      <c r="D6" s="47">
        <v>6</v>
      </c>
      <c r="E6" s="53">
        <v>3.5795200097113931</v>
      </c>
      <c r="F6" s="47">
        <v>8</v>
      </c>
      <c r="G6" s="53">
        <v>1.9648452227220148</v>
      </c>
      <c r="H6" s="47">
        <v>10</v>
      </c>
      <c r="I6" s="53">
        <v>1.6146747869893785</v>
      </c>
      <c r="J6" s="155">
        <v>11</v>
      </c>
      <c r="K6" s="179">
        <v>1</v>
      </c>
      <c r="L6" s="72">
        <v>3.5795200097113931</v>
      </c>
      <c r="M6" s="47">
        <v>8</v>
      </c>
      <c r="O6" s="72"/>
      <c r="T6" s="155"/>
      <c r="W6" s="155"/>
      <c r="Z6" s="155"/>
      <c r="AB6" s="53"/>
      <c r="AE6" s="53"/>
    </row>
    <row r="7" spans="1:46">
      <c r="C7" s="160"/>
      <c r="D7" s="157"/>
      <c r="E7" s="156"/>
      <c r="F7" s="157"/>
      <c r="G7" s="160"/>
      <c r="H7" s="157"/>
      <c r="I7" s="160"/>
      <c r="J7" s="82"/>
      <c r="K7" s="179"/>
      <c r="L7" s="72"/>
      <c r="O7" s="72"/>
      <c r="T7" s="155"/>
      <c r="W7" s="155"/>
      <c r="Z7" s="155"/>
      <c r="AB7" s="53"/>
      <c r="AE7" s="53"/>
      <c r="AM7" s="53"/>
      <c r="AN7" s="155"/>
    </row>
    <row r="8" spans="1:46">
      <c r="A8" s="47">
        <v>2</v>
      </c>
      <c r="B8" s="47" t="s">
        <v>2</v>
      </c>
      <c r="C8" s="53">
        <v>7.4726501006316877</v>
      </c>
      <c r="D8" s="47">
        <v>19</v>
      </c>
      <c r="E8" s="72">
        <v>4.8987372881918843</v>
      </c>
      <c r="F8" s="47">
        <v>25</v>
      </c>
      <c r="G8" s="53">
        <v>2.7399717035649522</v>
      </c>
      <c r="H8" s="47">
        <v>23</v>
      </c>
      <c r="I8" s="87">
        <v>2.158765584626932</v>
      </c>
      <c r="J8" s="155">
        <v>27</v>
      </c>
      <c r="K8" s="179">
        <v>2</v>
      </c>
      <c r="L8" s="72">
        <v>4.8987372881918843</v>
      </c>
      <c r="M8" s="47">
        <v>25</v>
      </c>
      <c r="O8" s="72"/>
      <c r="T8" s="155"/>
      <c r="W8" s="155"/>
      <c r="Z8" s="155"/>
      <c r="AB8" s="53"/>
      <c r="AE8" s="53"/>
      <c r="AM8" s="53"/>
    </row>
    <row r="9" spans="1:46">
      <c r="A9" s="47">
        <v>3</v>
      </c>
      <c r="B9" s="47" t="s">
        <v>3</v>
      </c>
      <c r="C9" s="53">
        <v>5.0821831364693226</v>
      </c>
      <c r="D9" s="47">
        <v>4</v>
      </c>
      <c r="E9" s="72">
        <v>3.6422312478030143</v>
      </c>
      <c r="F9" s="47">
        <v>9</v>
      </c>
      <c r="G9" s="53">
        <v>1.8634671500387516</v>
      </c>
      <c r="H9" s="47">
        <v>4</v>
      </c>
      <c r="I9" s="87">
        <v>1.7787640977642631</v>
      </c>
      <c r="J9" s="155">
        <v>13</v>
      </c>
      <c r="K9" s="179">
        <v>3</v>
      </c>
      <c r="L9" s="72">
        <v>3.6422312478030143</v>
      </c>
      <c r="M9" s="155">
        <v>9</v>
      </c>
      <c r="O9" s="72"/>
      <c r="T9" s="155"/>
      <c r="W9" s="155"/>
      <c r="Z9" s="155"/>
      <c r="AB9" s="53"/>
      <c r="AE9" s="53"/>
      <c r="AM9" s="53"/>
    </row>
    <row r="10" spans="1:46">
      <c r="A10" s="47">
        <v>4</v>
      </c>
      <c r="B10" s="47" t="s">
        <v>4</v>
      </c>
      <c r="C10" s="53">
        <v>5.5702316295295962</v>
      </c>
      <c r="D10" s="47">
        <v>7</v>
      </c>
      <c r="E10" s="72">
        <v>4.1667086992544222</v>
      </c>
      <c r="F10" s="47">
        <v>15</v>
      </c>
      <c r="G10" s="53">
        <v>2.67546558583705</v>
      </c>
      <c r="H10" s="47">
        <v>21</v>
      </c>
      <c r="I10" s="87">
        <v>1.4912431134173723</v>
      </c>
      <c r="J10" s="155">
        <v>7</v>
      </c>
      <c r="K10" s="179">
        <v>4</v>
      </c>
      <c r="L10" s="72">
        <v>4.1667086992544222</v>
      </c>
      <c r="M10" s="155">
        <v>15</v>
      </c>
      <c r="O10" s="72"/>
      <c r="T10" s="155"/>
      <c r="W10" s="155"/>
      <c r="Z10" s="155"/>
      <c r="AB10" s="53"/>
      <c r="AE10" s="53"/>
      <c r="AM10" s="53"/>
    </row>
    <row r="11" spans="1:46">
      <c r="A11" s="47">
        <v>5</v>
      </c>
      <c r="B11" s="47" t="s">
        <v>5</v>
      </c>
      <c r="C11" s="53">
        <v>5.5919931261499878</v>
      </c>
      <c r="D11" s="47">
        <v>9</v>
      </c>
      <c r="E11" s="72">
        <v>3.226149880471147</v>
      </c>
      <c r="F11" s="47">
        <v>5</v>
      </c>
      <c r="G11" s="53">
        <v>1.935689928282688</v>
      </c>
      <c r="H11" s="47">
        <v>9</v>
      </c>
      <c r="I11" s="87">
        <v>1.2904599521884588</v>
      </c>
      <c r="J11" s="155">
        <v>4</v>
      </c>
      <c r="K11" s="179">
        <v>5</v>
      </c>
      <c r="L11" s="72">
        <v>3.226149880471147</v>
      </c>
      <c r="M11" s="155">
        <v>5</v>
      </c>
      <c r="O11" s="72"/>
      <c r="T11" s="155"/>
      <c r="W11" s="155"/>
      <c r="Z11" s="155"/>
      <c r="AB11" s="53"/>
      <c r="AE11" s="53"/>
      <c r="AM11" s="53"/>
    </row>
    <row r="12" spans="1:46">
      <c r="A12" s="47">
        <v>6</v>
      </c>
      <c r="B12" s="47" t="s">
        <v>6</v>
      </c>
      <c r="C12" s="53">
        <v>4.6108402776110085</v>
      </c>
      <c r="D12" s="47">
        <v>2</v>
      </c>
      <c r="E12" s="72">
        <v>3.1699526908575679</v>
      </c>
      <c r="F12" s="47">
        <v>4</v>
      </c>
      <c r="G12" s="53">
        <v>1.8251242765543574</v>
      </c>
      <c r="H12" s="47">
        <v>3</v>
      </c>
      <c r="I12" s="87">
        <v>1.3448284143032108</v>
      </c>
      <c r="J12" s="155">
        <v>5</v>
      </c>
      <c r="K12" s="179">
        <v>6</v>
      </c>
      <c r="L12" s="72">
        <v>3.1699526908575679</v>
      </c>
      <c r="M12" s="155">
        <v>4</v>
      </c>
      <c r="O12" s="72"/>
      <c r="T12" s="155"/>
      <c r="W12" s="155"/>
      <c r="Z12" s="155"/>
      <c r="AB12" s="53"/>
      <c r="AE12" s="53"/>
      <c r="AM12" s="53"/>
    </row>
    <row r="13" spans="1:46">
      <c r="A13" s="47">
        <v>7</v>
      </c>
      <c r="B13" s="47" t="s">
        <v>7</v>
      </c>
      <c r="C13" s="53">
        <v>4.580542414426251</v>
      </c>
      <c r="D13" s="47">
        <v>1</v>
      </c>
      <c r="E13" s="72">
        <v>2.6812931206397566</v>
      </c>
      <c r="F13" s="47">
        <v>1</v>
      </c>
      <c r="G13" s="53">
        <v>1.8992492937864942</v>
      </c>
      <c r="H13" s="47">
        <v>7</v>
      </c>
      <c r="I13" s="87">
        <v>0.78204382685326235</v>
      </c>
      <c r="J13" s="155">
        <v>1</v>
      </c>
      <c r="K13" s="179">
        <v>7</v>
      </c>
      <c r="L13" s="72">
        <v>2.6812931206397566</v>
      </c>
      <c r="M13" s="155">
        <v>1</v>
      </c>
      <c r="O13" s="72"/>
      <c r="T13" s="155"/>
      <c r="W13" s="155"/>
      <c r="Z13" s="155"/>
      <c r="AB13" s="53"/>
      <c r="AE13" s="53"/>
      <c r="AM13" s="53"/>
    </row>
    <row r="14" spans="1:46">
      <c r="C14" s="160"/>
      <c r="D14" s="157"/>
      <c r="E14" s="156"/>
      <c r="F14" s="161"/>
      <c r="G14" s="160"/>
      <c r="H14" s="157"/>
      <c r="I14" s="159"/>
      <c r="J14" s="82"/>
      <c r="K14" s="179"/>
      <c r="L14" s="72"/>
      <c r="M14" s="155"/>
      <c r="O14" s="72"/>
      <c r="T14" s="155"/>
      <c r="W14" s="155"/>
      <c r="Z14" s="155"/>
      <c r="AB14" s="53"/>
      <c r="AE14" s="53"/>
      <c r="AM14" s="53"/>
    </row>
    <row r="15" spans="1:46">
      <c r="A15" s="47">
        <v>8</v>
      </c>
      <c r="B15" s="47" t="s">
        <v>8</v>
      </c>
      <c r="C15" s="53">
        <v>8.7337628607299393</v>
      </c>
      <c r="D15" s="47">
        <v>35</v>
      </c>
      <c r="E15" s="53">
        <v>5.3529514307699619</v>
      </c>
      <c r="F15" s="47">
        <v>30</v>
      </c>
      <c r="G15" s="53">
        <v>2.7469092868424809</v>
      </c>
      <c r="H15" s="47">
        <v>24</v>
      </c>
      <c r="I15" s="87">
        <v>2.6060421439274815</v>
      </c>
      <c r="J15" s="155">
        <v>38</v>
      </c>
      <c r="K15" s="179">
        <v>8</v>
      </c>
      <c r="L15" s="72">
        <v>5.3529514307699619</v>
      </c>
      <c r="M15" s="155">
        <v>30</v>
      </c>
      <c r="O15" s="72"/>
      <c r="T15" s="155"/>
      <c r="W15" s="155"/>
      <c r="Z15" s="155"/>
      <c r="AB15" s="53"/>
      <c r="AE15" s="53"/>
      <c r="AM15" s="53"/>
    </row>
    <row r="16" spans="1:46">
      <c r="A16" s="47">
        <v>9</v>
      </c>
      <c r="B16" s="47" t="s">
        <v>9</v>
      </c>
      <c r="C16" s="53">
        <v>5.8674962188701825</v>
      </c>
      <c r="D16" s="47">
        <v>11</v>
      </c>
      <c r="E16" s="53">
        <v>3.8243502140850296</v>
      </c>
      <c r="F16" s="47">
        <v>10</v>
      </c>
      <c r="G16" s="53">
        <v>2.6194179548527599</v>
      </c>
      <c r="H16" s="47">
        <v>20</v>
      </c>
      <c r="I16" s="87">
        <v>1.2049322592322695</v>
      </c>
      <c r="J16" s="155">
        <v>3</v>
      </c>
      <c r="K16" s="179">
        <v>9</v>
      </c>
      <c r="L16" s="72">
        <v>3.8243502140850296</v>
      </c>
      <c r="M16" s="155">
        <v>10</v>
      </c>
      <c r="O16" s="72"/>
      <c r="T16" s="155"/>
      <c r="W16" s="155"/>
      <c r="Z16" s="155"/>
      <c r="AB16" s="53"/>
      <c r="AE16" s="53"/>
      <c r="AM16" s="53"/>
    </row>
    <row r="17" spans="1:39">
      <c r="A17" s="47">
        <v>10</v>
      </c>
      <c r="B17" s="47" t="s">
        <v>10</v>
      </c>
      <c r="C17" s="53">
        <v>5.8539012593205086</v>
      </c>
      <c r="D17" s="47">
        <v>10</v>
      </c>
      <c r="E17" s="53">
        <v>3.972290140253202</v>
      </c>
      <c r="F17" s="47">
        <v>12</v>
      </c>
      <c r="G17" s="53">
        <v>2.0906790211858959</v>
      </c>
      <c r="H17" s="47">
        <v>12</v>
      </c>
      <c r="I17" s="87">
        <v>1.8816111190673064</v>
      </c>
      <c r="J17" s="155">
        <v>16</v>
      </c>
      <c r="K17" s="179">
        <v>10</v>
      </c>
      <c r="L17" s="72">
        <v>3.972290140253202</v>
      </c>
      <c r="M17" s="155">
        <v>12</v>
      </c>
      <c r="O17" s="72"/>
      <c r="T17" s="155"/>
      <c r="W17" s="155"/>
      <c r="Z17" s="155"/>
      <c r="AB17" s="53"/>
      <c r="AE17" s="53"/>
      <c r="AM17" s="53"/>
    </row>
    <row r="18" spans="1:39">
      <c r="A18" s="47">
        <v>11</v>
      </c>
      <c r="B18" s="47" t="s">
        <v>11</v>
      </c>
      <c r="C18" s="53">
        <v>7.591566628127314</v>
      </c>
      <c r="D18" s="47">
        <v>21</v>
      </c>
      <c r="E18" s="53">
        <v>4.9610956061729654</v>
      </c>
      <c r="F18" s="47">
        <v>27</v>
      </c>
      <c r="G18" s="53">
        <v>3.1756463632920355</v>
      </c>
      <c r="H18" s="47">
        <v>33</v>
      </c>
      <c r="I18" s="87">
        <v>1.7854492428809299</v>
      </c>
      <c r="J18" s="155">
        <v>14</v>
      </c>
      <c r="K18" s="179">
        <v>11</v>
      </c>
      <c r="L18" s="72">
        <v>4.9610956061729654</v>
      </c>
      <c r="M18" s="155">
        <v>27</v>
      </c>
      <c r="O18" s="72"/>
      <c r="T18" s="155"/>
      <c r="W18" s="155"/>
      <c r="Z18" s="155"/>
      <c r="AB18" s="53"/>
      <c r="AE18" s="53"/>
      <c r="AM18" s="53"/>
    </row>
    <row r="19" spans="1:39">
      <c r="A19" s="47">
        <v>12</v>
      </c>
      <c r="B19" s="47" t="s">
        <v>12</v>
      </c>
      <c r="C19" s="53">
        <v>7.8838488822569515</v>
      </c>
      <c r="D19" s="47">
        <v>23</v>
      </c>
      <c r="E19" s="53">
        <v>4.5962519799392751</v>
      </c>
      <c r="F19" s="47">
        <v>20</v>
      </c>
      <c r="G19" s="53">
        <v>2.4417588643427401</v>
      </c>
      <c r="H19" s="47">
        <v>19</v>
      </c>
      <c r="I19" s="87">
        <v>2.154493115596535</v>
      </c>
      <c r="J19" s="155">
        <v>26</v>
      </c>
      <c r="K19" s="179">
        <v>12</v>
      </c>
      <c r="L19" s="72">
        <v>4.5962519799392751</v>
      </c>
      <c r="M19" s="155">
        <v>20</v>
      </c>
      <c r="O19" s="72"/>
      <c r="T19" s="155"/>
      <c r="W19" s="155"/>
      <c r="Z19" s="155"/>
      <c r="AB19" s="53"/>
      <c r="AE19" s="53"/>
      <c r="AM19" s="53"/>
    </row>
    <row r="20" spans="1:39">
      <c r="A20" s="47">
        <v>13</v>
      </c>
      <c r="B20" s="47" t="s">
        <v>13</v>
      </c>
      <c r="C20" s="53">
        <v>8.4982604922708216</v>
      </c>
      <c r="D20" s="47">
        <v>31</v>
      </c>
      <c r="E20" s="53">
        <v>5.6702559529317469</v>
      </c>
      <c r="F20" s="47">
        <v>36</v>
      </c>
      <c r="G20" s="53">
        <v>3.2269170184398006</v>
      </c>
      <c r="H20" s="47">
        <v>34</v>
      </c>
      <c r="I20" s="87">
        <v>2.4433389344919463</v>
      </c>
      <c r="J20" s="155">
        <v>35</v>
      </c>
      <c r="K20" s="179">
        <v>13</v>
      </c>
      <c r="L20" s="72">
        <v>5.6702559529317469</v>
      </c>
      <c r="M20" s="155">
        <v>36</v>
      </c>
      <c r="O20" s="72"/>
      <c r="T20" s="155"/>
      <c r="W20" s="155"/>
      <c r="Z20" s="155"/>
      <c r="AB20" s="53"/>
      <c r="AE20" s="53"/>
      <c r="AM20" s="53"/>
    </row>
    <row r="21" spans="1:39">
      <c r="A21" s="47">
        <v>14</v>
      </c>
      <c r="B21" s="47" t="s">
        <v>14</v>
      </c>
      <c r="C21" s="53">
        <v>7.5927520736824059</v>
      </c>
      <c r="D21" s="47">
        <v>22</v>
      </c>
      <c r="E21" s="53">
        <v>4.8091040238444913</v>
      </c>
      <c r="F21" s="47">
        <v>21</v>
      </c>
      <c r="G21" s="53">
        <v>2.4370459580293029</v>
      </c>
      <c r="H21" s="47">
        <v>18</v>
      </c>
      <c r="I21" s="87">
        <v>2.372058065815188</v>
      </c>
      <c r="J21" s="155">
        <v>33</v>
      </c>
      <c r="K21" s="179">
        <v>14</v>
      </c>
      <c r="L21" s="72">
        <v>4.8091040238444913</v>
      </c>
      <c r="M21" s="155">
        <v>21</v>
      </c>
      <c r="O21" s="72"/>
      <c r="T21" s="155"/>
      <c r="W21" s="155"/>
      <c r="Z21" s="155"/>
      <c r="AB21" s="53"/>
      <c r="AE21" s="53"/>
      <c r="AM21" s="53"/>
    </row>
    <row r="22" spans="1:39">
      <c r="A22" s="47">
        <v>15</v>
      </c>
      <c r="B22" s="47" t="s">
        <v>15</v>
      </c>
      <c r="C22" s="53">
        <v>4.8776114383239966</v>
      </c>
      <c r="D22" s="47">
        <v>3</v>
      </c>
      <c r="E22" s="53">
        <v>2.9730203052641504</v>
      </c>
      <c r="F22" s="47">
        <v>3</v>
      </c>
      <c r="G22" s="53">
        <v>1.3936032680925705</v>
      </c>
      <c r="H22" s="47">
        <v>2</v>
      </c>
      <c r="I22" s="87">
        <v>1.5794170371715801</v>
      </c>
      <c r="J22" s="155">
        <v>9</v>
      </c>
      <c r="K22" s="179">
        <v>15</v>
      </c>
      <c r="L22" s="72">
        <v>2.9730203052641504</v>
      </c>
      <c r="M22" s="155">
        <v>3</v>
      </c>
      <c r="O22" s="72"/>
      <c r="T22" s="155"/>
      <c r="W22" s="155"/>
      <c r="Z22" s="155"/>
      <c r="AB22" s="53"/>
      <c r="AE22" s="53"/>
      <c r="AM22" s="53"/>
    </row>
    <row r="23" spans="1:39">
      <c r="A23" s="47">
        <v>16</v>
      </c>
      <c r="B23" s="47" t="s">
        <v>16</v>
      </c>
      <c r="C23" s="53">
        <v>6.3942770236903046</v>
      </c>
      <c r="D23" s="47">
        <v>13</v>
      </c>
      <c r="E23" s="53">
        <v>3.2463252581812316</v>
      </c>
      <c r="F23" s="47">
        <v>6</v>
      </c>
      <c r="G23" s="53">
        <v>2.1642168387874876</v>
      </c>
      <c r="H23" s="47">
        <v>13</v>
      </c>
      <c r="I23" s="87">
        <v>1.0821084193937438</v>
      </c>
      <c r="J23" s="155">
        <v>2</v>
      </c>
      <c r="K23" s="179">
        <v>16</v>
      </c>
      <c r="L23" s="72">
        <v>3.2463252581812316</v>
      </c>
      <c r="M23" s="155">
        <v>6</v>
      </c>
      <c r="O23" s="72"/>
      <c r="T23" s="155"/>
      <c r="W23" s="155"/>
      <c r="Z23" s="155"/>
      <c r="AB23" s="53"/>
      <c r="AE23" s="53"/>
      <c r="AM23" s="53"/>
    </row>
    <row r="24" spans="1:39">
      <c r="A24" s="47">
        <v>17</v>
      </c>
      <c r="B24" s="47" t="s">
        <v>17</v>
      </c>
      <c r="C24" s="53">
        <v>7.068484668993599</v>
      </c>
      <c r="D24" s="47">
        <v>16</v>
      </c>
      <c r="E24" s="53">
        <v>4.5631989635275136</v>
      </c>
      <c r="F24" s="47">
        <v>19</v>
      </c>
      <c r="G24" s="53">
        <v>2.7737091739088813</v>
      </c>
      <c r="H24" s="47">
        <v>26</v>
      </c>
      <c r="I24" s="87">
        <v>1.7894897896186328</v>
      </c>
      <c r="J24" s="155">
        <v>15</v>
      </c>
      <c r="K24" s="179">
        <v>17</v>
      </c>
      <c r="L24" s="72">
        <v>4.5631989635275136</v>
      </c>
      <c r="M24" s="155">
        <v>19</v>
      </c>
      <c r="O24" s="72"/>
      <c r="T24" s="155"/>
      <c r="W24" s="155"/>
      <c r="Z24" s="155"/>
      <c r="AB24" s="53"/>
      <c r="AE24" s="53"/>
      <c r="AM24" s="53"/>
    </row>
    <row r="25" spans="1:39">
      <c r="C25" s="160"/>
      <c r="D25" s="157"/>
      <c r="E25" s="156"/>
      <c r="F25" s="161"/>
      <c r="G25" s="160"/>
      <c r="H25" s="157"/>
      <c r="I25" s="159"/>
      <c r="J25" s="82"/>
      <c r="K25" s="179"/>
      <c r="L25" s="72"/>
      <c r="M25" s="155"/>
      <c r="O25" s="72"/>
      <c r="T25" s="155"/>
      <c r="W25" s="155"/>
      <c r="Z25" s="155"/>
      <c r="AB25" s="53"/>
      <c r="AE25" s="53"/>
      <c r="AM25" s="53"/>
    </row>
    <row r="26" spans="1:39">
      <c r="A26" s="47">
        <v>18</v>
      </c>
      <c r="B26" s="47" t="s">
        <v>18</v>
      </c>
      <c r="C26" s="53">
        <v>5.578763506917003</v>
      </c>
      <c r="D26" s="47">
        <v>8</v>
      </c>
      <c r="E26" s="53">
        <v>2.7893817534585015</v>
      </c>
      <c r="F26" s="47">
        <v>2</v>
      </c>
      <c r="G26" s="53">
        <v>1.1954493229107863</v>
      </c>
      <c r="H26" s="47">
        <v>1</v>
      </c>
      <c r="I26" s="87">
        <v>1.5939324305477152</v>
      </c>
      <c r="J26" s="155">
        <v>10</v>
      </c>
      <c r="K26" s="179">
        <v>18</v>
      </c>
      <c r="L26" s="72">
        <v>2.7893817534585015</v>
      </c>
      <c r="M26" s="155">
        <v>2</v>
      </c>
      <c r="O26" s="72"/>
      <c r="T26" s="155"/>
      <c r="W26" s="155"/>
      <c r="Z26" s="155"/>
      <c r="AB26" s="53"/>
      <c r="AE26" s="53"/>
      <c r="AM26" s="53"/>
    </row>
    <row r="27" spans="1:39">
      <c r="A27" s="47">
        <v>19</v>
      </c>
      <c r="B27" s="47" t="s">
        <v>19</v>
      </c>
      <c r="C27" s="53">
        <v>6.3601014623245051</v>
      </c>
      <c r="D27" s="47">
        <v>12</v>
      </c>
      <c r="E27" s="53">
        <v>4.1153597697393858</v>
      </c>
      <c r="F27" s="47">
        <v>13</v>
      </c>
      <c r="G27" s="53">
        <v>1.870618077154266</v>
      </c>
      <c r="H27" s="47">
        <v>5</v>
      </c>
      <c r="I27" s="87">
        <v>2.2447416925851194</v>
      </c>
      <c r="J27" s="155">
        <v>30</v>
      </c>
      <c r="K27" s="179">
        <v>19</v>
      </c>
      <c r="L27" s="72">
        <v>4.1153597697393858</v>
      </c>
      <c r="M27" s="155">
        <v>13</v>
      </c>
      <c r="O27" s="72"/>
      <c r="T27" s="155"/>
      <c r="W27" s="155"/>
      <c r="Z27" s="155"/>
      <c r="AB27" s="53"/>
      <c r="AE27" s="53"/>
      <c r="AM27" s="53"/>
    </row>
    <row r="28" spans="1:39">
      <c r="A28" s="47">
        <v>20</v>
      </c>
      <c r="B28" s="47" t="s">
        <v>20</v>
      </c>
      <c r="C28" s="53">
        <v>5.198037814982527</v>
      </c>
      <c r="D28" s="47">
        <v>5</v>
      </c>
      <c r="E28" s="53">
        <v>3.5148636653691372</v>
      </c>
      <c r="F28" s="47">
        <v>7</v>
      </c>
      <c r="G28" s="53">
        <v>2.0297100039455582</v>
      </c>
      <c r="H28" s="47">
        <v>11</v>
      </c>
      <c r="I28" s="87">
        <v>1.4851536614235792</v>
      </c>
      <c r="J28" s="155">
        <v>6</v>
      </c>
      <c r="K28" s="179">
        <v>20</v>
      </c>
      <c r="L28" s="72">
        <v>3.5148636653691372</v>
      </c>
      <c r="M28" s="155">
        <v>7</v>
      </c>
      <c r="O28" s="72"/>
      <c r="T28" s="155"/>
      <c r="W28" s="155"/>
      <c r="Z28" s="155"/>
      <c r="AB28" s="53"/>
      <c r="AE28" s="53"/>
      <c r="AM28" s="53"/>
    </row>
    <row r="29" spans="1:39">
      <c r="A29" s="47">
        <v>21</v>
      </c>
      <c r="B29" s="47" t="s">
        <v>21</v>
      </c>
      <c r="C29" s="53">
        <v>10.073169240035915</v>
      </c>
      <c r="D29" s="47">
        <v>41</v>
      </c>
      <c r="E29" s="53">
        <v>6.6297899590032285</v>
      </c>
      <c r="F29" s="47">
        <v>42</v>
      </c>
      <c r="G29" s="53">
        <v>3.8545290459321095</v>
      </c>
      <c r="H29" s="47">
        <v>43</v>
      </c>
      <c r="I29" s="87">
        <v>2.775260913071119</v>
      </c>
      <c r="J29" s="155">
        <v>39</v>
      </c>
      <c r="K29" s="179">
        <v>21</v>
      </c>
      <c r="L29" s="72">
        <v>6.6297899590032285</v>
      </c>
      <c r="M29" s="155">
        <v>42</v>
      </c>
      <c r="O29" s="72"/>
      <c r="T29" s="155"/>
      <c r="W29" s="155"/>
      <c r="Z29" s="155"/>
      <c r="AB29" s="53"/>
      <c r="AE29" s="53"/>
      <c r="AM29" s="53"/>
    </row>
    <row r="30" spans="1:39">
      <c r="A30" s="47">
        <v>22</v>
      </c>
      <c r="B30" s="47" t="s">
        <v>22</v>
      </c>
      <c r="C30" s="53">
        <v>6.7275270587558769</v>
      </c>
      <c r="D30" s="47">
        <v>14</v>
      </c>
      <c r="E30" s="53">
        <v>4.3547478056677047</v>
      </c>
      <c r="F30" s="47">
        <v>17</v>
      </c>
      <c r="G30" s="53">
        <v>2.428609353160835</v>
      </c>
      <c r="H30" s="47">
        <v>16</v>
      </c>
      <c r="I30" s="87">
        <v>1.9261384525068692</v>
      </c>
      <c r="J30" s="155">
        <v>18</v>
      </c>
      <c r="K30" s="179">
        <v>22</v>
      </c>
      <c r="L30" s="72">
        <v>4.3547478056677047</v>
      </c>
      <c r="M30" s="155">
        <v>17</v>
      </c>
      <c r="O30" s="72"/>
      <c r="T30" s="155"/>
      <c r="W30" s="155"/>
      <c r="Z30" s="155"/>
      <c r="AB30" s="53"/>
      <c r="AE30" s="53"/>
      <c r="AM30" s="53"/>
    </row>
    <row r="31" spans="1:39">
      <c r="A31" s="47">
        <v>23</v>
      </c>
      <c r="B31" s="47" t="s">
        <v>23</v>
      </c>
      <c r="C31" s="53">
        <v>9.6595527973944826</v>
      </c>
      <c r="D31" s="47">
        <v>39</v>
      </c>
      <c r="E31" s="53">
        <v>6.2173364690412001</v>
      </c>
      <c r="F31" s="47">
        <v>40</v>
      </c>
      <c r="G31" s="53">
        <v>3.2821132433135944</v>
      </c>
      <c r="H31" s="47">
        <v>36</v>
      </c>
      <c r="I31" s="87">
        <v>2.9352232257276052</v>
      </c>
      <c r="J31" s="155">
        <v>40</v>
      </c>
      <c r="K31" s="179">
        <v>23</v>
      </c>
      <c r="L31" s="72">
        <v>6.2173364690412001</v>
      </c>
      <c r="M31" s="155">
        <v>40</v>
      </c>
      <c r="O31" s="72"/>
      <c r="T31" s="155"/>
      <c r="W31" s="155"/>
      <c r="Z31" s="155"/>
      <c r="AB31" s="53"/>
      <c r="AE31" s="53"/>
      <c r="AM31" s="53"/>
    </row>
    <row r="32" spans="1:39">
      <c r="A32" s="47">
        <v>24</v>
      </c>
      <c r="B32" s="47" t="s">
        <v>24</v>
      </c>
      <c r="C32" s="53">
        <v>7.97853716104132</v>
      </c>
      <c r="D32" s="47">
        <v>25</v>
      </c>
      <c r="E32" s="53">
        <v>5.0511602170621304</v>
      </c>
      <c r="F32" s="47">
        <v>28</v>
      </c>
      <c r="G32" s="53">
        <v>3.0995755877426707</v>
      </c>
      <c r="H32" s="47">
        <v>31</v>
      </c>
      <c r="I32" s="87">
        <v>1.9515846293194596</v>
      </c>
      <c r="J32" s="155">
        <v>19</v>
      </c>
      <c r="K32" s="179">
        <v>24</v>
      </c>
      <c r="L32" s="72">
        <v>5.0511602170621304</v>
      </c>
      <c r="M32" s="155">
        <v>28</v>
      </c>
      <c r="O32" s="72"/>
      <c r="T32" s="155"/>
      <c r="W32" s="155"/>
      <c r="Z32" s="155"/>
      <c r="AB32" s="53"/>
      <c r="AE32" s="53"/>
      <c r="AM32" s="53"/>
    </row>
    <row r="33" spans="1:39">
      <c r="C33" s="160"/>
      <c r="D33" s="157"/>
      <c r="E33" s="159"/>
      <c r="F33" s="161"/>
      <c r="G33" s="160"/>
      <c r="H33" s="157"/>
      <c r="I33" s="159"/>
      <c r="J33" s="82"/>
      <c r="K33" s="179"/>
      <c r="L33" s="72"/>
      <c r="M33" s="155"/>
      <c r="O33" s="72"/>
      <c r="T33" s="155"/>
      <c r="W33" s="155"/>
      <c r="Z33" s="155"/>
      <c r="AB33" s="53"/>
      <c r="AE33" s="53"/>
      <c r="AM33" s="53"/>
    </row>
    <row r="34" spans="1:39">
      <c r="A34" s="47">
        <v>25</v>
      </c>
      <c r="B34" s="47" t="s">
        <v>25</v>
      </c>
      <c r="C34" s="53">
        <v>8.2331923990599964</v>
      </c>
      <c r="D34" s="47">
        <v>28</v>
      </c>
      <c r="E34" s="53">
        <v>4.1165961995299982</v>
      </c>
      <c r="F34" s="47">
        <v>14</v>
      </c>
      <c r="G34" s="53">
        <v>1.9163465066777579</v>
      </c>
      <c r="H34" s="47">
        <v>8</v>
      </c>
      <c r="I34" s="87">
        <v>2.2002496928522404</v>
      </c>
      <c r="J34" s="155">
        <v>28</v>
      </c>
      <c r="K34" s="179">
        <v>25</v>
      </c>
      <c r="L34" s="72">
        <v>4.1165961995299982</v>
      </c>
      <c r="M34" s="155">
        <v>14</v>
      </c>
      <c r="O34" s="72"/>
      <c r="T34" s="155"/>
      <c r="W34" s="155"/>
      <c r="Z34" s="155"/>
      <c r="AB34" s="53"/>
      <c r="AE34" s="53"/>
      <c r="AM34" s="53"/>
    </row>
    <row r="35" spans="1:39">
      <c r="A35" s="47">
        <v>26</v>
      </c>
      <c r="B35" s="47" t="s">
        <v>26</v>
      </c>
      <c r="C35" s="53">
        <v>9.3734716632892106</v>
      </c>
      <c r="D35" s="47">
        <v>38</v>
      </c>
      <c r="E35" s="53">
        <v>5.4907365391652272</v>
      </c>
      <c r="F35" s="47">
        <v>34</v>
      </c>
      <c r="G35" s="53">
        <v>3.4513201103324289</v>
      </c>
      <c r="H35" s="47">
        <v>38</v>
      </c>
      <c r="I35" s="87">
        <v>2.0394164288327987</v>
      </c>
      <c r="J35" s="155">
        <v>24</v>
      </c>
      <c r="K35" s="179">
        <v>26</v>
      </c>
      <c r="L35" s="72">
        <v>5.4907365391652272</v>
      </c>
      <c r="M35" s="155">
        <v>34</v>
      </c>
      <c r="O35" s="72"/>
      <c r="T35" s="155"/>
      <c r="W35" s="155"/>
      <c r="Z35" s="155"/>
      <c r="AB35" s="53"/>
      <c r="AE35" s="53"/>
      <c r="AM35" s="53"/>
    </row>
    <row r="36" spans="1:39">
      <c r="A36" s="47">
        <v>27</v>
      </c>
      <c r="B36" s="47" t="s">
        <v>27</v>
      </c>
      <c r="C36" s="53">
        <v>12.729883709438013</v>
      </c>
      <c r="D36" s="47">
        <v>47</v>
      </c>
      <c r="E36" s="53">
        <v>8.4827937061997485</v>
      </c>
      <c r="F36" s="47">
        <v>47</v>
      </c>
      <c r="G36" s="53">
        <v>5.169380325657297</v>
      </c>
      <c r="H36" s="47">
        <v>47</v>
      </c>
      <c r="I36" s="87">
        <v>3.3134133805424524</v>
      </c>
      <c r="J36" s="155">
        <v>46</v>
      </c>
      <c r="K36" s="179">
        <v>27</v>
      </c>
      <c r="L36" s="72">
        <v>8.4827937061997485</v>
      </c>
      <c r="M36" s="155">
        <v>47</v>
      </c>
      <c r="O36" s="72"/>
      <c r="T36" s="155"/>
      <c r="W36" s="155"/>
      <c r="Z36" s="155"/>
      <c r="AB36" s="53"/>
      <c r="AE36" s="53"/>
      <c r="AM36" s="53"/>
    </row>
    <row r="37" spans="1:39">
      <c r="A37" s="47">
        <v>28</v>
      </c>
      <c r="B37" s="47" t="s">
        <v>28</v>
      </c>
      <c r="C37" s="53">
        <v>9.810285732901459</v>
      </c>
      <c r="D37" s="47">
        <v>40</v>
      </c>
      <c r="E37" s="53">
        <v>6.4970005514120972</v>
      </c>
      <c r="F37" s="47">
        <v>41</v>
      </c>
      <c r="G37" s="53">
        <v>3.4613649661369301</v>
      </c>
      <c r="H37" s="47">
        <v>39</v>
      </c>
      <c r="I37" s="87">
        <v>3.0356355852751684</v>
      </c>
      <c r="J37" s="155">
        <v>42</v>
      </c>
      <c r="K37" s="179">
        <v>28</v>
      </c>
      <c r="L37" s="72">
        <v>6.4970005514120972</v>
      </c>
      <c r="M37" s="155">
        <v>41</v>
      </c>
      <c r="O37" s="72"/>
      <c r="T37" s="155"/>
      <c r="W37" s="155"/>
      <c r="Z37" s="155"/>
      <c r="AB37" s="53"/>
      <c r="AE37" s="53"/>
      <c r="AM37" s="53"/>
    </row>
    <row r="38" spans="1:39">
      <c r="A38" s="47">
        <v>29</v>
      </c>
      <c r="B38" s="47" t="s">
        <v>29</v>
      </c>
      <c r="C38" s="53">
        <v>9.3428456776320008</v>
      </c>
      <c r="D38" s="47">
        <v>37</v>
      </c>
      <c r="E38" s="53">
        <v>6.0498754797780991</v>
      </c>
      <c r="F38" s="47">
        <v>39</v>
      </c>
      <c r="G38" s="53">
        <v>4.0587772206106241</v>
      </c>
      <c r="H38" s="47">
        <v>44</v>
      </c>
      <c r="I38" s="87">
        <v>1.9910982591674757</v>
      </c>
      <c r="J38" s="155">
        <v>20</v>
      </c>
      <c r="K38" s="179">
        <v>29</v>
      </c>
      <c r="L38" s="72">
        <v>6.0498754797780991</v>
      </c>
      <c r="M38" s="155">
        <v>39</v>
      </c>
      <c r="O38" s="72"/>
      <c r="T38" s="155"/>
      <c r="W38" s="155"/>
      <c r="Z38" s="155"/>
      <c r="AB38" s="53"/>
      <c r="AE38" s="53"/>
      <c r="AM38" s="53"/>
    </row>
    <row r="39" spans="1:39">
      <c r="A39" s="47">
        <v>30</v>
      </c>
      <c r="B39" s="47" t="s">
        <v>30</v>
      </c>
      <c r="C39" s="53">
        <v>10.406691281074767</v>
      </c>
      <c r="D39" s="47">
        <v>43</v>
      </c>
      <c r="E39" s="53">
        <v>6.7532783845272428</v>
      </c>
      <c r="F39" s="47">
        <v>43</v>
      </c>
      <c r="G39" s="53">
        <v>3.5427034148339636</v>
      </c>
      <c r="H39" s="47">
        <v>41</v>
      </c>
      <c r="I39" s="87">
        <v>3.2105749696932793</v>
      </c>
      <c r="J39" s="155">
        <v>45</v>
      </c>
      <c r="K39" s="179">
        <v>30</v>
      </c>
      <c r="L39" s="72">
        <v>6.7532783845272428</v>
      </c>
      <c r="M39" s="155">
        <v>43</v>
      </c>
      <c r="O39" s="72"/>
      <c r="T39" s="155"/>
      <c r="W39" s="155"/>
      <c r="Z39" s="155"/>
      <c r="AB39" s="53"/>
      <c r="AE39" s="53"/>
      <c r="AM39" s="53"/>
    </row>
    <row r="40" spans="1:39">
      <c r="C40" s="160"/>
      <c r="D40" s="157"/>
      <c r="E40" s="156"/>
      <c r="F40" s="161"/>
      <c r="G40" s="160"/>
      <c r="H40" s="157"/>
      <c r="I40" s="159"/>
      <c r="J40" s="82"/>
      <c r="K40" s="179"/>
      <c r="L40" s="72"/>
      <c r="M40" s="155"/>
      <c r="O40" s="72"/>
      <c r="T40" s="155"/>
      <c r="W40" s="155"/>
      <c r="Z40" s="155"/>
      <c r="AB40" s="53"/>
      <c r="AE40" s="53"/>
      <c r="AM40" s="53"/>
    </row>
    <row r="41" spans="1:39">
      <c r="A41" s="47">
        <v>31</v>
      </c>
      <c r="B41" s="47" t="s">
        <v>31</v>
      </c>
      <c r="C41" s="53">
        <v>7.3580810124719473</v>
      </c>
      <c r="D41" s="47">
        <v>17</v>
      </c>
      <c r="E41" s="53">
        <v>4.4148486074831679</v>
      </c>
      <c r="F41" s="47">
        <v>18</v>
      </c>
      <c r="G41" s="53">
        <v>2.3913763290533829</v>
      </c>
      <c r="H41" s="47">
        <v>15</v>
      </c>
      <c r="I41" s="87">
        <v>2.0234722784297858</v>
      </c>
      <c r="J41" s="155">
        <v>22</v>
      </c>
      <c r="K41" s="179">
        <v>31</v>
      </c>
      <c r="L41" s="72">
        <v>4.4148486074831679</v>
      </c>
      <c r="M41" s="155">
        <v>18</v>
      </c>
      <c r="O41" s="72"/>
      <c r="T41" s="155"/>
      <c r="W41" s="155"/>
      <c r="Z41" s="155"/>
      <c r="AB41" s="53"/>
      <c r="AE41" s="53"/>
      <c r="AM41" s="53"/>
    </row>
    <row r="42" spans="1:39">
      <c r="A42" s="47">
        <v>32</v>
      </c>
      <c r="B42" s="47" t="s">
        <v>32</v>
      </c>
      <c r="C42" s="53">
        <v>10.183779215666604</v>
      </c>
      <c r="D42" s="47">
        <v>42</v>
      </c>
      <c r="E42" s="53">
        <v>7.2958418261492097</v>
      </c>
      <c r="F42" s="47">
        <v>46</v>
      </c>
      <c r="G42" s="53">
        <v>4.1039110272089303</v>
      </c>
      <c r="H42" s="47">
        <v>45</v>
      </c>
      <c r="I42" s="87">
        <v>3.191930798940279</v>
      </c>
      <c r="J42" s="155">
        <v>44</v>
      </c>
      <c r="K42" s="179">
        <v>32</v>
      </c>
      <c r="L42" s="72">
        <v>7.2958418261492097</v>
      </c>
      <c r="M42" s="155">
        <v>46</v>
      </c>
      <c r="O42" s="72"/>
      <c r="T42" s="155"/>
      <c r="W42" s="155"/>
      <c r="Z42" s="155"/>
      <c r="AB42" s="53"/>
      <c r="AE42" s="53"/>
      <c r="AM42" s="53"/>
    </row>
    <row r="43" spans="1:39">
      <c r="A43" s="47">
        <v>33</v>
      </c>
      <c r="B43" s="47" t="s">
        <v>33</v>
      </c>
      <c r="C43" s="53">
        <v>7.9470895663842409</v>
      </c>
      <c r="D43" s="47">
        <v>24</v>
      </c>
      <c r="E43" s="53">
        <v>4.8863861523038237</v>
      </c>
      <c r="F43" s="47">
        <v>23</v>
      </c>
      <c r="G43" s="53">
        <v>3.1680965163288528</v>
      </c>
      <c r="H43" s="47">
        <v>32</v>
      </c>
      <c r="I43" s="87">
        <v>1.7182896359749709</v>
      </c>
      <c r="J43" s="155">
        <v>12</v>
      </c>
      <c r="K43" s="179">
        <v>33</v>
      </c>
      <c r="L43" s="72">
        <v>4.8863861523038237</v>
      </c>
      <c r="M43" s="155">
        <v>23</v>
      </c>
      <c r="O43" s="72"/>
      <c r="T43" s="155"/>
      <c r="W43" s="155"/>
      <c r="Z43" s="155"/>
      <c r="AB43" s="53"/>
      <c r="AE43" s="53"/>
      <c r="AM43" s="53"/>
    </row>
    <row r="44" spans="1:39">
      <c r="A44" s="47">
        <v>34</v>
      </c>
      <c r="B44" s="47" t="s">
        <v>34</v>
      </c>
      <c r="C44" s="53">
        <v>7.0664975539046919</v>
      </c>
      <c r="D44" s="47">
        <v>15</v>
      </c>
      <c r="E44" s="53">
        <v>4.3123754303315822</v>
      </c>
      <c r="F44" s="47">
        <v>16</v>
      </c>
      <c r="G44" s="53">
        <v>2.790360572567494</v>
      </c>
      <c r="H44" s="47">
        <v>27</v>
      </c>
      <c r="I44" s="87">
        <v>1.5220148577640877</v>
      </c>
      <c r="J44" s="155">
        <v>8</v>
      </c>
      <c r="K44" s="179">
        <v>34</v>
      </c>
      <c r="L44" s="72">
        <v>4.3123754303315822</v>
      </c>
      <c r="M44" s="155">
        <v>16</v>
      </c>
      <c r="O44" s="72"/>
      <c r="T44" s="155"/>
      <c r="W44" s="155"/>
      <c r="Z44" s="155"/>
      <c r="AB44" s="53"/>
      <c r="AE44" s="53"/>
      <c r="AM44" s="53"/>
    </row>
    <row r="45" spans="1:39">
      <c r="A45" s="47">
        <v>35</v>
      </c>
      <c r="B45" s="47" t="s">
        <v>35</v>
      </c>
      <c r="C45" s="53">
        <v>8.8320188091545404</v>
      </c>
      <c r="D45" s="47">
        <v>36</v>
      </c>
      <c r="E45" s="53">
        <v>6.9285664795953714</v>
      </c>
      <c r="F45" s="47">
        <v>45</v>
      </c>
      <c r="G45" s="53">
        <v>3.4262141932065022</v>
      </c>
      <c r="H45" s="47">
        <v>37</v>
      </c>
      <c r="I45" s="87">
        <v>3.5023522863888692</v>
      </c>
      <c r="J45" s="155">
        <v>47</v>
      </c>
      <c r="K45" s="179">
        <v>35</v>
      </c>
      <c r="L45" s="72">
        <v>6.9285664795953714</v>
      </c>
      <c r="M45" s="155">
        <v>45</v>
      </c>
      <c r="O45" s="72"/>
      <c r="T45" s="155"/>
      <c r="W45" s="155"/>
      <c r="Z45" s="155"/>
      <c r="AB45" s="53"/>
      <c r="AE45" s="53"/>
      <c r="AM45" s="53"/>
    </row>
    <row r="46" spans="1:39">
      <c r="A46" s="47">
        <v>36</v>
      </c>
      <c r="B46" s="47" t="s">
        <v>36</v>
      </c>
      <c r="C46" s="53">
        <v>10.655649198979331</v>
      </c>
      <c r="D46" s="47">
        <v>44</v>
      </c>
      <c r="E46" s="53">
        <v>5.9671635514284258</v>
      </c>
      <c r="F46" s="47">
        <v>38</v>
      </c>
      <c r="G46" s="53">
        <v>2.8415064530611547</v>
      </c>
      <c r="H46" s="47">
        <v>28</v>
      </c>
      <c r="I46" s="87">
        <v>3.1256570983672702</v>
      </c>
      <c r="J46" s="155">
        <v>43</v>
      </c>
      <c r="K46" s="179">
        <v>36</v>
      </c>
      <c r="L46" s="72">
        <v>5.9671635514284258</v>
      </c>
      <c r="M46" s="155">
        <v>38</v>
      </c>
      <c r="O46" s="72"/>
      <c r="T46" s="155"/>
      <c r="W46" s="155"/>
      <c r="Z46" s="155"/>
      <c r="AB46" s="53"/>
      <c r="AE46" s="53"/>
      <c r="AM46" s="53"/>
    </row>
    <row r="47" spans="1:39">
      <c r="A47" s="47">
        <v>37</v>
      </c>
      <c r="B47" s="47" t="s">
        <v>37</v>
      </c>
      <c r="C47" s="53">
        <v>8.5647602937712772</v>
      </c>
      <c r="D47" s="47">
        <v>34</v>
      </c>
      <c r="E47" s="53">
        <v>5.6741536946234721</v>
      </c>
      <c r="F47" s="47">
        <v>37</v>
      </c>
      <c r="G47" s="53">
        <v>3.6400231248527932</v>
      </c>
      <c r="H47" s="47">
        <v>42</v>
      </c>
      <c r="I47" s="87">
        <v>2.0341305697706789</v>
      </c>
      <c r="J47" s="155">
        <v>23</v>
      </c>
      <c r="K47" s="179">
        <v>37</v>
      </c>
      <c r="L47" s="72">
        <v>5.6741536946234721</v>
      </c>
      <c r="M47" s="155">
        <v>37</v>
      </c>
      <c r="O47" s="72"/>
      <c r="T47" s="155"/>
      <c r="W47" s="155"/>
      <c r="Z47" s="155"/>
      <c r="AB47" s="53"/>
      <c r="AE47" s="53"/>
      <c r="AM47" s="53"/>
    </row>
    <row r="48" spans="1:39">
      <c r="A48" s="47">
        <v>38</v>
      </c>
      <c r="B48" s="47" t="s">
        <v>38</v>
      </c>
      <c r="C48" s="53">
        <v>7.5010371331954566</v>
      </c>
      <c r="D48" s="47">
        <v>20</v>
      </c>
      <c r="E48" s="53">
        <v>5.4344248618048718</v>
      </c>
      <c r="F48" s="47">
        <v>31</v>
      </c>
      <c r="G48" s="53">
        <v>3.5208949808876637</v>
      </c>
      <c r="H48" s="47">
        <v>40</v>
      </c>
      <c r="I48" s="87">
        <v>1.9135298809172083</v>
      </c>
      <c r="J48" s="155">
        <v>17</v>
      </c>
      <c r="K48" s="179">
        <v>38</v>
      </c>
      <c r="L48" s="72">
        <v>5.4344248618048718</v>
      </c>
      <c r="M48" s="155">
        <v>31</v>
      </c>
      <c r="O48" s="72"/>
      <c r="T48" s="155"/>
      <c r="W48" s="155"/>
      <c r="Z48" s="155"/>
      <c r="AB48" s="53"/>
      <c r="AE48" s="53"/>
      <c r="AM48" s="53"/>
    </row>
    <row r="49" spans="1:39">
      <c r="A49" s="47">
        <v>39</v>
      </c>
      <c r="B49" s="47" t="s">
        <v>39</v>
      </c>
      <c r="C49" s="53">
        <v>7.9916531622527591</v>
      </c>
      <c r="D49" s="47">
        <v>27</v>
      </c>
      <c r="E49" s="53">
        <v>5.6237559289926811</v>
      </c>
      <c r="F49" s="47">
        <v>35</v>
      </c>
      <c r="G49" s="53">
        <v>3.2558586957326057</v>
      </c>
      <c r="H49" s="47">
        <v>35</v>
      </c>
      <c r="I49" s="87">
        <v>2.3678972332600767</v>
      </c>
      <c r="J49" s="155">
        <v>32</v>
      </c>
      <c r="K49" s="179">
        <v>39</v>
      </c>
      <c r="L49" s="72">
        <v>5.6237559289926811</v>
      </c>
      <c r="M49" s="155">
        <v>35</v>
      </c>
      <c r="O49" s="72"/>
      <c r="T49" s="155"/>
      <c r="W49" s="155"/>
      <c r="Z49" s="155"/>
      <c r="AB49" s="53"/>
      <c r="AE49" s="53"/>
      <c r="AM49" s="53"/>
    </row>
    <row r="50" spans="1:39">
      <c r="C50" s="160"/>
      <c r="D50" s="157"/>
      <c r="E50" s="156"/>
      <c r="F50" s="161"/>
      <c r="G50" s="160"/>
      <c r="H50" s="157"/>
      <c r="I50" s="159"/>
      <c r="J50" s="82"/>
      <c r="K50" s="179"/>
      <c r="L50" s="72"/>
      <c r="M50" s="155"/>
      <c r="O50" s="72"/>
      <c r="T50" s="155"/>
      <c r="W50" s="155"/>
      <c r="Z50" s="155"/>
      <c r="AB50" s="53"/>
      <c r="AE50" s="53"/>
      <c r="AM50" s="53"/>
    </row>
    <row r="51" spans="1:39">
      <c r="A51" s="47">
        <v>40</v>
      </c>
      <c r="B51" s="47" t="s">
        <v>40</v>
      </c>
      <c r="C51" s="53">
        <v>8.5417527520276408</v>
      </c>
      <c r="D51" s="47">
        <v>33</v>
      </c>
      <c r="E51" s="53">
        <v>4.906132587549056</v>
      </c>
      <c r="F51" s="47">
        <v>26</v>
      </c>
      <c r="G51" s="53">
        <v>2.7560346408144105</v>
      </c>
      <c r="H51" s="47">
        <v>25</v>
      </c>
      <c r="I51" s="87">
        <v>2.1500979467346464</v>
      </c>
      <c r="J51" s="155">
        <v>25</v>
      </c>
      <c r="K51" s="179">
        <v>40</v>
      </c>
      <c r="L51" s="72">
        <v>4.906132587549056</v>
      </c>
      <c r="M51" s="155">
        <v>26</v>
      </c>
      <c r="O51" s="72"/>
      <c r="T51" s="155"/>
      <c r="W51" s="155"/>
      <c r="Z51" s="155"/>
      <c r="AB51" s="53"/>
      <c r="AE51" s="53"/>
      <c r="AM51" s="53"/>
    </row>
    <row r="52" spans="1:39">
      <c r="A52" s="47">
        <v>41</v>
      </c>
      <c r="B52" s="47" t="s">
        <v>41</v>
      </c>
      <c r="C52" s="53">
        <v>7.3677519739955821</v>
      </c>
      <c r="D52" s="47">
        <v>18</v>
      </c>
      <c r="E52" s="53">
        <v>3.8711917151502209</v>
      </c>
      <c r="F52" s="47">
        <v>11</v>
      </c>
      <c r="G52" s="53">
        <v>1.8731572815243003</v>
      </c>
      <c r="H52" s="47">
        <v>6</v>
      </c>
      <c r="I52" s="87">
        <v>1.9980344336259204</v>
      </c>
      <c r="J52" s="155">
        <v>21</v>
      </c>
      <c r="K52" s="179">
        <v>41</v>
      </c>
      <c r="L52" s="72">
        <v>3.8711917151502209</v>
      </c>
      <c r="M52" s="155">
        <v>11</v>
      </c>
      <c r="O52" s="72"/>
      <c r="T52" s="155"/>
      <c r="W52" s="155"/>
      <c r="Z52" s="155"/>
      <c r="AB52" s="53"/>
      <c r="AE52" s="53"/>
      <c r="AM52" s="53"/>
    </row>
    <row r="53" spans="1:39">
      <c r="A53" s="47">
        <v>42</v>
      </c>
      <c r="B53" s="47" t="s">
        <v>42</v>
      </c>
      <c r="C53" s="53">
        <v>10.677033000604773</v>
      </c>
      <c r="D53" s="47">
        <v>45</v>
      </c>
      <c r="E53" s="53">
        <v>5.4554183214768912</v>
      </c>
      <c r="F53" s="47">
        <v>33</v>
      </c>
      <c r="G53" s="53">
        <v>3.0394473505371247</v>
      </c>
      <c r="H53" s="47">
        <v>30</v>
      </c>
      <c r="I53" s="87">
        <v>2.4159709709397661</v>
      </c>
      <c r="J53" s="155">
        <v>34</v>
      </c>
      <c r="K53" s="179">
        <v>42</v>
      </c>
      <c r="L53" s="72">
        <v>5.4554183214768912</v>
      </c>
      <c r="M53" s="155">
        <v>33</v>
      </c>
      <c r="O53" s="72"/>
      <c r="P53" s="75"/>
      <c r="T53" s="155"/>
      <c r="W53" s="155"/>
      <c r="Z53" s="155"/>
      <c r="AB53" s="53"/>
      <c r="AE53" s="53"/>
      <c r="AM53" s="53"/>
    </row>
    <row r="54" spans="1:39">
      <c r="A54" s="47">
        <v>43</v>
      </c>
      <c r="B54" s="47" t="s">
        <v>43</v>
      </c>
      <c r="C54" s="53">
        <v>8.4966365540435547</v>
      </c>
      <c r="D54" s="47">
        <v>30</v>
      </c>
      <c r="E54" s="53">
        <v>4.8884758256141003</v>
      </c>
      <c r="F54" s="47">
        <v>24</v>
      </c>
      <c r="G54" s="53">
        <v>2.6770224759315311</v>
      </c>
      <c r="H54" s="47">
        <v>22</v>
      </c>
      <c r="I54" s="87">
        <v>2.2114533496825692</v>
      </c>
      <c r="J54" s="155">
        <v>29</v>
      </c>
      <c r="K54" s="179">
        <v>43</v>
      </c>
      <c r="L54" s="72">
        <v>4.8884758256141003</v>
      </c>
      <c r="M54" s="155">
        <v>24</v>
      </c>
      <c r="O54" s="72"/>
      <c r="T54" s="155"/>
    </row>
    <row r="55" spans="1:39">
      <c r="A55" s="47">
        <v>44</v>
      </c>
      <c r="B55" s="47" t="s">
        <v>44</v>
      </c>
      <c r="C55" s="53">
        <v>10.751415527754464</v>
      </c>
      <c r="D55" s="47">
        <v>46</v>
      </c>
      <c r="E55" s="53">
        <v>6.7761022233746617</v>
      </c>
      <c r="F55" s="47">
        <v>44</v>
      </c>
      <c r="G55" s="53">
        <v>4.2463573933147876</v>
      </c>
      <c r="H55" s="47">
        <v>46</v>
      </c>
      <c r="I55" s="87">
        <v>2.5297448300598737</v>
      </c>
      <c r="J55" s="155">
        <v>36</v>
      </c>
      <c r="K55" s="179">
        <v>44</v>
      </c>
      <c r="L55" s="72">
        <v>6.7761022233746617</v>
      </c>
      <c r="M55" s="155">
        <v>44</v>
      </c>
      <c r="O55" s="72"/>
      <c r="T55" s="155"/>
      <c r="W55" s="155"/>
      <c r="AB55" s="57"/>
      <c r="AC55" s="53"/>
      <c r="AM55" s="53"/>
    </row>
    <row r="56" spans="1:39">
      <c r="A56" s="47">
        <v>45</v>
      </c>
      <c r="B56" s="47" t="s">
        <v>45</v>
      </c>
      <c r="C56" s="53">
        <v>7.9822262428991442</v>
      </c>
      <c r="D56" s="47">
        <v>26</v>
      </c>
      <c r="E56" s="53">
        <v>5.1314311561494499</v>
      </c>
      <c r="F56" s="47">
        <v>29</v>
      </c>
      <c r="G56" s="53">
        <v>2.8507950867496943</v>
      </c>
      <c r="H56" s="47">
        <v>29</v>
      </c>
      <c r="I56" s="87">
        <v>2.2806360693997556</v>
      </c>
      <c r="J56" s="155">
        <v>31</v>
      </c>
      <c r="K56" s="179">
        <v>45</v>
      </c>
      <c r="L56" s="72">
        <v>5.1314311561494499</v>
      </c>
      <c r="M56" s="155">
        <v>29</v>
      </c>
      <c r="O56" s="72"/>
      <c r="T56" s="155"/>
      <c r="W56" s="155"/>
      <c r="AB56" s="57"/>
      <c r="AC56" s="53"/>
      <c r="AM56" s="53"/>
    </row>
    <row r="57" spans="1:39">
      <c r="A57" s="47">
        <v>46</v>
      </c>
      <c r="B57" s="47" t="s">
        <v>46</v>
      </c>
      <c r="C57" s="53">
        <v>8.5111175673306185</v>
      </c>
      <c r="D57" s="47">
        <v>32</v>
      </c>
      <c r="E57" s="53">
        <v>5.4394360392714489</v>
      </c>
      <c r="F57" s="47">
        <v>32</v>
      </c>
      <c r="G57" s="53">
        <v>2.4317478763801765</v>
      </c>
      <c r="H57" s="47">
        <v>17</v>
      </c>
      <c r="I57" s="87">
        <v>3.0076881628912715</v>
      </c>
      <c r="J57" s="155">
        <v>41</v>
      </c>
      <c r="K57" s="179">
        <v>46</v>
      </c>
      <c r="L57" s="72">
        <v>5.4394360392714489</v>
      </c>
      <c r="M57" s="155">
        <v>32</v>
      </c>
      <c r="O57" s="72"/>
      <c r="T57" s="155"/>
      <c r="W57" s="155"/>
      <c r="AB57" s="57"/>
      <c r="AC57" s="53"/>
      <c r="AM57" s="53"/>
    </row>
    <row r="58" spans="1:39">
      <c r="A58" s="47">
        <v>47</v>
      </c>
      <c r="B58" s="47" t="s">
        <v>47</v>
      </c>
      <c r="C58" s="53">
        <v>8.4450371104896895</v>
      </c>
      <c r="D58" s="47">
        <v>29</v>
      </c>
      <c r="E58" s="53">
        <v>4.8354647971352254</v>
      </c>
      <c r="F58" s="47">
        <v>22</v>
      </c>
      <c r="G58" s="53">
        <v>2.2474695535980627</v>
      </c>
      <c r="H58" s="47">
        <v>14</v>
      </c>
      <c r="I58" s="87">
        <v>2.5879952435371631</v>
      </c>
      <c r="J58" s="155">
        <v>37</v>
      </c>
      <c r="K58" s="179">
        <v>47</v>
      </c>
      <c r="L58" s="72">
        <v>4.8354647971352254</v>
      </c>
      <c r="M58" s="155">
        <v>22</v>
      </c>
      <c r="O58" s="72"/>
      <c r="T58" s="155"/>
      <c r="W58" s="155"/>
      <c r="AB58" s="57"/>
      <c r="AC58" s="53"/>
      <c r="AM58" s="53"/>
    </row>
    <row r="59" spans="1:39">
      <c r="C59" s="156"/>
      <c r="D59" s="157"/>
      <c r="E59" s="156"/>
      <c r="F59" s="161"/>
      <c r="G59" s="156"/>
      <c r="H59" s="158"/>
      <c r="I59" s="160"/>
      <c r="J59" s="82"/>
      <c r="K59" s="179"/>
      <c r="L59" s="72"/>
      <c r="M59" s="155"/>
      <c r="T59" s="155"/>
      <c r="W59" s="155"/>
      <c r="AB59" s="57"/>
      <c r="AC59" s="53"/>
      <c r="AM59" s="53"/>
    </row>
    <row r="60" spans="1:39">
      <c r="B60" s="47" t="s">
        <v>48</v>
      </c>
      <c r="C60" s="156"/>
      <c r="D60" s="157"/>
      <c r="E60" s="156"/>
      <c r="F60" s="161"/>
      <c r="G60" s="156"/>
      <c r="H60" s="158"/>
      <c r="I60" s="160"/>
      <c r="J60" s="82"/>
      <c r="K60" s="179"/>
      <c r="L60" s="72"/>
      <c r="M60" s="155"/>
      <c r="T60" s="155"/>
      <c r="W60" s="155"/>
      <c r="AB60" s="57"/>
      <c r="AC60" s="53"/>
      <c r="AM60" s="53"/>
    </row>
    <row r="61" spans="1:39">
      <c r="B61" s="47" t="s">
        <v>49</v>
      </c>
      <c r="C61" s="53">
        <v>4.6629238255640741</v>
      </c>
      <c r="D61" s="82"/>
      <c r="E61" s="53">
        <v>2.8889854136646984</v>
      </c>
      <c r="F61" s="162"/>
      <c r="G61" s="53">
        <v>1.3684667748938044</v>
      </c>
      <c r="I61" s="87">
        <v>1.5205186387708938</v>
      </c>
      <c r="J61" s="82"/>
      <c r="K61" s="179"/>
      <c r="L61" s="72"/>
      <c r="M61" s="155"/>
      <c r="T61" s="155"/>
      <c r="W61" s="155"/>
      <c r="AB61" s="57"/>
      <c r="AC61" s="53"/>
      <c r="AM61" s="53"/>
    </row>
    <row r="62" spans="1:39">
      <c r="B62" s="47" t="s">
        <v>50</v>
      </c>
      <c r="C62" s="53">
        <v>5.9131817557419275</v>
      </c>
      <c r="D62" s="82"/>
      <c r="E62" s="53">
        <v>4.5486013505707126</v>
      </c>
      <c r="F62" s="162"/>
      <c r="G62" s="53">
        <v>3.2749929724109137</v>
      </c>
      <c r="I62" s="87">
        <v>1.2736083781597998</v>
      </c>
      <c r="J62" s="82"/>
      <c r="K62" s="179"/>
      <c r="L62" s="72"/>
      <c r="M62" s="155"/>
      <c r="T62" s="155"/>
      <c r="W62" s="155"/>
      <c r="AB62" s="57"/>
      <c r="AC62" s="53"/>
      <c r="AM62" s="53"/>
    </row>
    <row r="63" spans="1:39">
      <c r="B63" s="47" t="s">
        <v>51</v>
      </c>
      <c r="C63" s="53">
        <v>7.1705469782866871</v>
      </c>
      <c r="D63" s="82"/>
      <c r="E63" s="53">
        <v>4.8550578498816108</v>
      </c>
      <c r="F63" s="162"/>
      <c r="G63" s="53">
        <v>3.1371143030004256</v>
      </c>
      <c r="I63" s="87">
        <v>1.7179435468811854</v>
      </c>
      <c r="J63" s="82"/>
      <c r="K63" s="179"/>
      <c r="L63" s="72"/>
      <c r="M63" s="155"/>
      <c r="T63" s="155"/>
      <c r="W63" s="155"/>
      <c r="AB63" s="57"/>
      <c r="AC63" s="53"/>
      <c r="AM63" s="53"/>
    </row>
    <row r="64" spans="1:39">
      <c r="B64" s="47" t="s">
        <v>52</v>
      </c>
      <c r="C64" s="53">
        <v>9.7057522417733537</v>
      </c>
      <c r="D64" s="82"/>
      <c r="E64" s="53">
        <v>5.8234513450640115</v>
      </c>
      <c r="F64" s="162"/>
      <c r="G64" s="53">
        <v>2.7584769529250583</v>
      </c>
      <c r="I64" s="87">
        <v>3.0649743921389536</v>
      </c>
      <c r="J64" s="82"/>
      <c r="K64" s="179"/>
      <c r="L64" s="72"/>
      <c r="M64" s="155"/>
      <c r="T64" s="155"/>
      <c r="W64" s="155"/>
      <c r="AB64" s="57"/>
      <c r="AC64" s="53"/>
      <c r="AM64" s="53"/>
    </row>
    <row r="65" spans="2:39">
      <c r="B65" s="47" t="s">
        <v>53</v>
      </c>
      <c r="C65" s="53">
        <v>7.6352857306849149</v>
      </c>
      <c r="D65" s="82"/>
      <c r="E65" s="53">
        <v>4.878099216826473</v>
      </c>
      <c r="F65" s="162"/>
      <c r="G65" s="53">
        <v>2.7041636962842408</v>
      </c>
      <c r="I65" s="87">
        <v>2.1739355205422326</v>
      </c>
      <c r="J65" s="82"/>
      <c r="K65" s="179"/>
      <c r="L65" s="72"/>
      <c r="M65" s="155"/>
      <c r="T65" s="155"/>
      <c r="W65" s="155"/>
      <c r="AB65" s="57"/>
      <c r="AC65" s="53"/>
      <c r="AM65" s="53"/>
    </row>
    <row r="66" spans="2:39">
      <c r="B66" s="47" t="s">
        <v>54</v>
      </c>
      <c r="C66" s="53">
        <v>8.2419900187553949</v>
      </c>
      <c r="D66" s="82"/>
      <c r="E66" s="53">
        <v>4.8673169402098786</v>
      </c>
      <c r="F66" s="162"/>
      <c r="G66" s="53">
        <v>2.0767218944895482</v>
      </c>
      <c r="I66" s="87">
        <v>2.7905950457203308</v>
      </c>
      <c r="J66" s="82"/>
      <c r="K66" s="179"/>
      <c r="L66" s="72"/>
      <c r="T66" s="155"/>
      <c r="W66" s="155"/>
      <c r="AB66" s="57"/>
      <c r="AC66" s="53"/>
      <c r="AM66" s="53"/>
    </row>
    <row r="67" spans="2:39">
      <c r="B67" s="47" t="s">
        <v>78</v>
      </c>
      <c r="C67" s="53">
        <v>6.6064834376836563</v>
      </c>
      <c r="D67" s="82"/>
      <c r="E67" s="53">
        <v>4.4043222917891045</v>
      </c>
      <c r="F67" s="162"/>
      <c r="G67" s="53">
        <v>2.7527014323681902</v>
      </c>
      <c r="I67" s="87">
        <v>1.6516208594209141</v>
      </c>
      <c r="J67" s="82"/>
      <c r="K67" s="179"/>
      <c r="L67" s="72"/>
      <c r="T67" s="155"/>
      <c r="W67" s="155"/>
      <c r="AB67" s="57"/>
      <c r="AC67" s="53"/>
      <c r="AM67" s="53"/>
    </row>
    <row r="68" spans="2:39">
      <c r="B68" s="47" t="s">
        <v>69</v>
      </c>
      <c r="C68" s="53">
        <v>5.5219033358716967</v>
      </c>
      <c r="D68" s="82"/>
      <c r="E68" s="53">
        <v>3.081992559556296</v>
      </c>
      <c r="F68" s="162"/>
      <c r="G68" s="53">
        <v>1.7978289930745057</v>
      </c>
      <c r="I68" s="87">
        <v>1.2841635664817901</v>
      </c>
      <c r="J68" s="82"/>
      <c r="K68" s="179"/>
      <c r="L68" s="72"/>
      <c r="T68" s="155"/>
      <c r="W68" s="155"/>
      <c r="AB68" s="57"/>
      <c r="AC68" s="53"/>
      <c r="AM68" s="53"/>
    </row>
    <row r="69" spans="2:39">
      <c r="B69" s="47" t="s">
        <v>67</v>
      </c>
      <c r="C69" s="53">
        <v>7.8813247631224055</v>
      </c>
      <c r="D69" s="82"/>
      <c r="E69" s="53">
        <v>5.8380183430536334</v>
      </c>
      <c r="F69" s="162"/>
      <c r="G69" s="53">
        <v>2.4811577957977944</v>
      </c>
      <c r="I69" s="87">
        <v>3.3568605472558395</v>
      </c>
      <c r="J69" s="82"/>
      <c r="K69" s="179"/>
      <c r="L69" s="72"/>
      <c r="T69" s="155"/>
      <c r="W69" s="155"/>
      <c r="AB69" s="57"/>
      <c r="AC69" s="53"/>
      <c r="AM69" s="53"/>
    </row>
    <row r="70" spans="2:39">
      <c r="B70" s="47" t="s">
        <v>70</v>
      </c>
      <c r="C70" s="53">
        <v>7.5603409713778094</v>
      </c>
      <c r="D70" s="82"/>
      <c r="E70" s="53">
        <v>4.4101988999703883</v>
      </c>
      <c r="F70" s="162"/>
      <c r="G70" s="53">
        <v>2.3941079742696396</v>
      </c>
      <c r="I70" s="87">
        <v>2.0160909257007491</v>
      </c>
      <c r="J70" s="82"/>
      <c r="K70" s="179"/>
      <c r="L70" s="72"/>
      <c r="T70" s="155"/>
      <c r="W70" s="155"/>
      <c r="AB70" s="57"/>
      <c r="AC70" s="53"/>
      <c r="AM70" s="53"/>
    </row>
    <row r="71" spans="2:39">
      <c r="B71" s="47" t="s">
        <v>55</v>
      </c>
      <c r="C71" s="53">
        <v>12.167971319704632</v>
      </c>
      <c r="E71" s="53">
        <v>7.6103566204513067</v>
      </c>
      <c r="G71" s="53">
        <v>4.4716219690787344</v>
      </c>
      <c r="H71" s="163"/>
      <c r="I71" s="87">
        <v>3.1387346513725731</v>
      </c>
      <c r="J71" s="82"/>
      <c r="K71" s="179"/>
      <c r="L71" s="72"/>
      <c r="T71" s="155"/>
      <c r="W71" s="155"/>
      <c r="AB71" s="57"/>
      <c r="AC71" s="53"/>
      <c r="AM71" s="53"/>
    </row>
    <row r="72" spans="2:39">
      <c r="B72" s="47" t="s">
        <v>56</v>
      </c>
      <c r="C72" s="53">
        <v>9.9381351089468062</v>
      </c>
      <c r="E72" s="53">
        <v>6.2113344430917534</v>
      </c>
      <c r="G72" s="53">
        <v>4.0718748015823722</v>
      </c>
      <c r="H72" s="163"/>
      <c r="I72" s="87">
        <v>2.1394596415093816</v>
      </c>
      <c r="J72" s="82"/>
      <c r="K72" s="179"/>
      <c r="L72" s="72"/>
      <c r="T72" s="155"/>
      <c r="W72" s="155"/>
      <c r="AB72" s="57"/>
      <c r="AC72" s="53"/>
      <c r="AM72" s="53"/>
    </row>
    <row r="73" spans="2:39">
      <c r="B73" s="47" t="s">
        <v>57</v>
      </c>
      <c r="C73" s="53">
        <v>17.411447373718943</v>
      </c>
      <c r="E73" s="53">
        <v>11.208619246831569</v>
      </c>
      <c r="G73" s="53">
        <v>6.5655666138398514</v>
      </c>
      <c r="H73" s="163"/>
      <c r="I73" s="87">
        <v>4.6430526329917186</v>
      </c>
      <c r="J73" s="82"/>
      <c r="K73" s="179"/>
      <c r="L73" s="72"/>
      <c r="T73" s="155"/>
      <c r="W73" s="155"/>
      <c r="AB73" s="57"/>
      <c r="AC73" s="53"/>
      <c r="AM73" s="53"/>
    </row>
    <row r="74" spans="2:39">
      <c r="B74" s="47" t="s">
        <v>68</v>
      </c>
      <c r="C74" s="53">
        <v>14.57334987428955</v>
      </c>
      <c r="E74" s="53">
        <v>9.4298146245402972</v>
      </c>
      <c r="G74" s="53">
        <v>6.6131167496776104</v>
      </c>
      <c r="H74" s="163"/>
      <c r="I74" s="87">
        <v>2.8166978748626863</v>
      </c>
      <c r="J74" s="82"/>
      <c r="K74" s="179"/>
      <c r="L74" s="72"/>
      <c r="T74" s="155"/>
      <c r="W74" s="155"/>
      <c r="AB74" s="57"/>
      <c r="AC74" s="53"/>
      <c r="AM74" s="53"/>
    </row>
    <row r="75" spans="2:39">
      <c r="B75" s="47" t="s">
        <v>58</v>
      </c>
      <c r="C75" s="53">
        <v>9.8002146776755747</v>
      </c>
      <c r="E75" s="53">
        <v>6.6217666741051184</v>
      </c>
      <c r="G75" s="53">
        <v>2.7811420031241498</v>
      </c>
      <c r="H75" s="163"/>
      <c r="I75" s="87">
        <v>3.8406246709809682</v>
      </c>
      <c r="J75" s="82"/>
      <c r="K75" s="179"/>
      <c r="L75" s="72"/>
      <c r="T75" s="72"/>
      <c r="AB75" s="57"/>
      <c r="AC75" s="53"/>
      <c r="AM75" s="53"/>
    </row>
    <row r="76" spans="2:39">
      <c r="B76" s="47" t="s">
        <v>77</v>
      </c>
      <c r="C76" s="53">
        <v>6.2548909772502661</v>
      </c>
      <c r="E76" s="53">
        <v>4.5869200499835285</v>
      </c>
      <c r="G76" s="53">
        <v>3.0579466999890195</v>
      </c>
      <c r="H76" s="163"/>
      <c r="I76" s="87">
        <v>1.5289733499945097</v>
      </c>
      <c r="J76" s="82"/>
      <c r="K76" s="179"/>
      <c r="L76" s="72"/>
      <c r="T76" s="72"/>
      <c r="AB76" s="57"/>
      <c r="AC76" s="53"/>
      <c r="AM76" s="53"/>
    </row>
    <row r="77" spans="2:39">
      <c r="B77" s="47" t="s">
        <v>59</v>
      </c>
      <c r="C77" s="53">
        <v>7.6377715500563603</v>
      </c>
      <c r="E77" s="53">
        <v>4.2805093302513662</v>
      </c>
      <c r="G77" s="53">
        <v>3.1893991088147438</v>
      </c>
      <c r="H77" s="163"/>
      <c r="I77" s="87">
        <v>1.0911102214366228</v>
      </c>
      <c r="J77" s="82"/>
      <c r="K77" s="179"/>
      <c r="L77" s="72"/>
      <c r="T77" s="72"/>
    </row>
    <row r="78" spans="2:39">
      <c r="B78" s="47" t="s">
        <v>60</v>
      </c>
      <c r="C78" s="53">
        <v>11.145461254372972</v>
      </c>
      <c r="E78" s="53">
        <v>5.8432515314188391</v>
      </c>
      <c r="G78" s="53">
        <v>3.1380424890953025</v>
      </c>
      <c r="H78" s="163"/>
      <c r="I78" s="87">
        <v>2.7052090423235367</v>
      </c>
      <c r="J78" s="82"/>
      <c r="K78" s="179"/>
      <c r="L78" s="72"/>
      <c r="T78" s="72"/>
    </row>
    <row r="79" spans="2:39">
      <c r="B79" s="47" t="s">
        <v>61</v>
      </c>
      <c r="C79" s="53">
        <v>8.7654291474424859</v>
      </c>
      <c r="E79" s="53">
        <v>5.1489234152809011</v>
      </c>
      <c r="G79" s="53">
        <v>2.8809452442643138</v>
      </c>
      <c r="H79" s="163"/>
      <c r="I79" s="87">
        <v>2.2679781710165874</v>
      </c>
      <c r="J79" s="82"/>
      <c r="K79" s="179"/>
      <c r="L79" s="72"/>
      <c r="T79" s="72"/>
    </row>
    <row r="80" spans="2:39">
      <c r="B80" s="47" t="s">
        <v>82</v>
      </c>
      <c r="C80" s="53">
        <v>7.454089584603917</v>
      </c>
      <c r="E80" s="53">
        <v>4.7435115538388555</v>
      </c>
      <c r="G80" s="53">
        <v>2.5750491292268078</v>
      </c>
      <c r="H80" s="163"/>
      <c r="I80" s="87">
        <v>2.1684624246120485</v>
      </c>
      <c r="J80" s="82"/>
      <c r="K80" s="179"/>
      <c r="L80" s="72"/>
      <c r="T80" s="72"/>
    </row>
    <row r="81" spans="2:20">
      <c r="B81" s="47" t="s">
        <v>62</v>
      </c>
      <c r="C81" s="72">
        <v>9.526483366564575</v>
      </c>
      <c r="E81" s="72">
        <v>6.2961207563040169</v>
      </c>
      <c r="G81" s="53">
        <v>3.6212982127761664</v>
      </c>
      <c r="H81" s="163"/>
      <c r="I81" s="87">
        <v>2.6748225435278501</v>
      </c>
      <c r="J81" s="82"/>
      <c r="K81" s="179"/>
      <c r="L81" s="72"/>
      <c r="O81" s="164"/>
      <c r="T81" s="72"/>
    </row>
    <row r="82" spans="2:20">
      <c r="G82" s="53"/>
      <c r="I82" s="53"/>
      <c r="K82" s="179"/>
      <c r="L82" s="72"/>
    </row>
    <row r="83" spans="2:20">
      <c r="C83" s="72"/>
      <c r="E83" s="72"/>
      <c r="G83" s="53"/>
      <c r="I83" s="53"/>
      <c r="K83" s="179"/>
      <c r="L83" s="72"/>
    </row>
    <row r="84" spans="2:20">
      <c r="C84" s="72"/>
      <c r="E84" s="72"/>
      <c r="G84" s="53"/>
      <c r="I84" s="53"/>
      <c r="K84" s="179"/>
      <c r="L84" s="72"/>
    </row>
    <row r="85" spans="2:20">
      <c r="E85" s="72"/>
      <c r="G85" s="53"/>
      <c r="I85" s="53"/>
      <c r="K85" s="179"/>
      <c r="L85" s="72"/>
    </row>
    <row r="86" spans="2:20">
      <c r="C86" s="72"/>
      <c r="E86" s="72"/>
      <c r="G86" s="53"/>
      <c r="I86" s="53"/>
      <c r="K86" s="179"/>
      <c r="L86" s="72"/>
    </row>
    <row r="87" spans="2:20">
      <c r="C87" s="72"/>
      <c r="E87" s="72"/>
      <c r="G87" s="53"/>
      <c r="I87" s="165"/>
      <c r="K87" s="179"/>
      <c r="L87" s="72"/>
    </row>
    <row r="88" spans="2:20">
      <c r="C88" s="72"/>
      <c r="E88" s="72"/>
      <c r="G88" s="53"/>
      <c r="I88" s="53"/>
      <c r="K88" s="179"/>
      <c r="L88" s="72"/>
    </row>
    <row r="89" spans="2:20">
      <c r="C89" s="72"/>
      <c r="E89" s="72"/>
      <c r="G89" s="53"/>
      <c r="I89" s="53"/>
      <c r="L89" s="72"/>
    </row>
    <row r="90" spans="2:20">
      <c r="C90" s="87"/>
      <c r="G90" s="53"/>
      <c r="I90" s="53"/>
      <c r="L90" s="72"/>
    </row>
    <row r="91" spans="2:20">
      <c r="E91" s="72"/>
      <c r="G91" s="53"/>
      <c r="I91" s="53"/>
      <c r="L91" s="72"/>
    </row>
    <row r="92" spans="2:20">
      <c r="E92" s="72"/>
      <c r="G92" s="72"/>
      <c r="I92" s="53"/>
      <c r="L92" s="72"/>
    </row>
    <row r="93" spans="2:20">
      <c r="E93" s="72"/>
      <c r="G93" s="72"/>
      <c r="I93" s="53"/>
      <c r="L93" s="72"/>
    </row>
    <row r="94" spans="2:20">
      <c r="E94" s="72"/>
      <c r="G94" s="72"/>
      <c r="I94" s="53"/>
    </row>
    <row r="95" spans="2:20">
      <c r="E95" s="72"/>
      <c r="G95" s="72"/>
      <c r="I95" s="53"/>
    </row>
    <row r="96" spans="2:20">
      <c r="E96" s="72"/>
      <c r="G96" s="72"/>
      <c r="I96" s="53"/>
    </row>
    <row r="97" spans="7:9">
      <c r="G97" s="72"/>
      <c r="I97" s="53"/>
    </row>
    <row r="98" spans="7:9">
      <c r="G98" s="72"/>
    </row>
    <row r="99" spans="7:9">
      <c r="I99" s="72"/>
    </row>
    <row r="100" spans="7:9">
      <c r="I100" s="72"/>
    </row>
    <row r="101" spans="7:9">
      <c r="I101" s="72"/>
    </row>
    <row r="102" spans="7:9">
      <c r="I102" s="72"/>
    </row>
    <row r="103" spans="7:9">
      <c r="I103" s="72"/>
    </row>
    <row r="104" spans="7:9">
      <c r="I104" s="72"/>
    </row>
    <row r="105" spans="7:9">
      <c r="I105" s="72"/>
    </row>
    <row r="107" spans="7:9">
      <c r="I107" s="72"/>
    </row>
    <row r="108" spans="7:9">
      <c r="I108" s="72"/>
    </row>
    <row r="109" spans="7:9">
      <c r="I109" s="72"/>
    </row>
    <row r="110" spans="7:9">
      <c r="I110" s="72"/>
    </row>
    <row r="111" spans="7:9">
      <c r="I111" s="72"/>
    </row>
  </sheetData>
  <sortState xmlns:xlrd2="http://schemas.microsoft.com/office/spreadsheetml/2017/richdata2" ref="N6:P58">
    <sortCondition ref="N6:N58"/>
  </sortState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12"/>
  <sheetViews>
    <sheetView zoomScale="70" zoomScaleNormal="70" workbookViewId="0">
      <selection activeCell="AJ19" sqref="AJ19"/>
    </sheetView>
  </sheetViews>
  <sheetFormatPr defaultRowHeight="15.75"/>
  <cols>
    <col min="1" max="1" width="4" style="77" customWidth="1"/>
    <col min="2" max="2" width="12.75" style="77" customWidth="1"/>
    <col min="3" max="3" width="7.5" style="78" customWidth="1"/>
    <col min="4" max="4" width="4.75" style="83" customWidth="1"/>
    <col min="5" max="5" width="4.75" style="151" customWidth="1"/>
    <col min="6" max="6" width="7.5" style="78" customWidth="1"/>
    <col min="7" max="7" width="4.75" style="83" customWidth="1"/>
    <col min="8" max="8" width="4.75" style="152" customWidth="1"/>
    <col min="9" max="9" width="8.375" style="78" customWidth="1"/>
    <col min="10" max="10" width="4.75" style="153" customWidth="1"/>
    <col min="11" max="11" width="6.75" style="127" customWidth="1"/>
    <col min="12" max="12" width="9.375" style="127" customWidth="1"/>
    <col min="13" max="13" width="4.375" style="83" customWidth="1"/>
    <col min="14" max="16384" width="9" style="77"/>
  </cols>
  <sheetData>
    <row r="1" spans="1:12" ht="33" customHeight="1">
      <c r="A1" s="96"/>
      <c r="B1" s="97" t="s">
        <v>65</v>
      </c>
      <c r="C1" s="98" t="s">
        <v>64</v>
      </c>
      <c r="D1" s="99"/>
      <c r="E1" s="100"/>
      <c r="F1" s="101" t="s">
        <v>72</v>
      </c>
      <c r="G1" s="102"/>
      <c r="H1" s="103"/>
      <c r="I1" s="184" t="s">
        <v>71</v>
      </c>
      <c r="J1" s="185"/>
      <c r="K1" s="105"/>
      <c r="L1" s="106" t="s">
        <v>66</v>
      </c>
    </row>
    <row r="2" spans="1:12">
      <c r="A2" s="107"/>
      <c r="B2" s="108"/>
      <c r="C2" s="109"/>
      <c r="D2" s="110"/>
      <c r="E2" s="111" t="s">
        <v>0</v>
      </c>
      <c r="F2" s="112"/>
      <c r="G2" s="113"/>
      <c r="H2" s="114" t="s">
        <v>0</v>
      </c>
      <c r="I2" s="115"/>
      <c r="J2" s="116"/>
      <c r="K2" s="117" t="s">
        <v>0</v>
      </c>
      <c r="L2" s="118"/>
    </row>
    <row r="3" spans="1:12">
      <c r="C3" s="119"/>
      <c r="D3" s="120"/>
      <c r="E3" s="121"/>
      <c r="F3" s="122"/>
      <c r="H3" s="123"/>
      <c r="I3" s="124"/>
      <c r="J3" s="125"/>
      <c r="K3" s="126"/>
    </row>
    <row r="4" spans="1:12">
      <c r="B4" s="174" t="s">
        <v>182</v>
      </c>
      <c r="C4" s="128">
        <f>Sheet2!C4</f>
        <v>8.1914870177256027</v>
      </c>
      <c r="E4" s="129"/>
      <c r="F4" s="122">
        <f>Sheet2!E4</f>
        <v>5.2254244004621837</v>
      </c>
      <c r="H4" s="130"/>
      <c r="I4" s="131">
        <f>Sheet2!G4</f>
        <v>2.9636615951771277</v>
      </c>
      <c r="J4" s="132"/>
      <c r="K4" s="142"/>
      <c r="L4" s="180">
        <f>Sheet2!I4</f>
        <v>2.261762805285056</v>
      </c>
    </row>
    <row r="5" spans="1:12">
      <c r="B5" s="174"/>
      <c r="C5" s="128"/>
      <c r="E5" s="129"/>
      <c r="F5" s="122"/>
      <c r="H5" s="130"/>
      <c r="I5" s="131"/>
      <c r="J5" s="134"/>
      <c r="K5" s="133"/>
      <c r="L5" s="135"/>
    </row>
    <row r="6" spans="1:12">
      <c r="A6" s="77">
        <v>1</v>
      </c>
      <c r="B6" s="174" t="s">
        <v>183</v>
      </c>
      <c r="C6" s="128">
        <f>Sheet2!C6</f>
        <v>5.4665495800483779</v>
      </c>
      <c r="E6" s="129">
        <f>Sheet2!D6</f>
        <v>6</v>
      </c>
      <c r="F6" s="122">
        <f>Sheet2!E6</f>
        <v>3.5795200097113931</v>
      </c>
      <c r="H6" s="136">
        <f>Sheet2!F6</f>
        <v>8</v>
      </c>
      <c r="I6" s="131">
        <f>Sheet2!G6</f>
        <v>1.9648452227220148</v>
      </c>
      <c r="J6" s="137"/>
      <c r="K6" s="138">
        <f>Sheet2!H6</f>
        <v>10</v>
      </c>
      <c r="L6" s="135">
        <f>Sheet2!I6</f>
        <v>1.6146747869893785</v>
      </c>
    </row>
    <row r="7" spans="1:12">
      <c r="B7" s="174"/>
      <c r="C7" s="128"/>
      <c r="E7" s="129"/>
      <c r="F7" s="122"/>
      <c r="H7" s="136"/>
      <c r="I7" s="131"/>
      <c r="J7" s="137"/>
      <c r="K7" s="138"/>
      <c r="L7" s="135"/>
    </row>
    <row r="8" spans="1:12">
      <c r="A8" s="77">
        <v>2</v>
      </c>
      <c r="B8" s="174" t="s">
        <v>190</v>
      </c>
      <c r="C8" s="128">
        <f>Sheet2!C8</f>
        <v>7.4726501006316877</v>
      </c>
      <c r="E8" s="129">
        <f>Sheet2!D8</f>
        <v>19</v>
      </c>
      <c r="F8" s="122">
        <f>Sheet2!E8</f>
        <v>4.8987372881918843</v>
      </c>
      <c r="H8" s="136">
        <f>Sheet2!F8</f>
        <v>25</v>
      </c>
      <c r="I8" s="131">
        <f>Sheet2!G8</f>
        <v>2.7399717035649522</v>
      </c>
      <c r="J8" s="137"/>
      <c r="K8" s="138">
        <f>Sheet2!H8</f>
        <v>23</v>
      </c>
      <c r="L8" s="135">
        <f>Sheet2!I8</f>
        <v>2.158765584626932</v>
      </c>
    </row>
    <row r="9" spans="1:12">
      <c r="A9" s="77">
        <v>3</v>
      </c>
      <c r="B9" s="174" t="s">
        <v>191</v>
      </c>
      <c r="C9" s="128">
        <f>Sheet2!C9</f>
        <v>5.0821831364693226</v>
      </c>
      <c r="E9" s="129">
        <f>Sheet2!D9</f>
        <v>4</v>
      </c>
      <c r="F9" s="122">
        <f>Sheet2!E9</f>
        <v>3.6422312478030143</v>
      </c>
      <c r="H9" s="136">
        <f>Sheet2!F9</f>
        <v>9</v>
      </c>
      <c r="I9" s="131">
        <f>Sheet2!G9</f>
        <v>1.8634671500387516</v>
      </c>
      <c r="J9" s="137"/>
      <c r="K9" s="138">
        <f>Sheet2!H9</f>
        <v>4</v>
      </c>
      <c r="L9" s="135">
        <f>Sheet2!I9</f>
        <v>1.7787640977642631</v>
      </c>
    </row>
    <row r="10" spans="1:12">
      <c r="A10" s="77">
        <v>4</v>
      </c>
      <c r="B10" s="174" t="s">
        <v>192</v>
      </c>
      <c r="C10" s="128">
        <f>Sheet2!C10</f>
        <v>5.5702316295295962</v>
      </c>
      <c r="E10" s="129">
        <f>Sheet2!D10</f>
        <v>7</v>
      </c>
      <c r="F10" s="122">
        <f>Sheet2!E10</f>
        <v>4.1667086992544222</v>
      </c>
      <c r="H10" s="136">
        <f>Sheet2!F10</f>
        <v>15</v>
      </c>
      <c r="I10" s="131">
        <f>Sheet2!G10</f>
        <v>2.67546558583705</v>
      </c>
      <c r="J10" s="137"/>
      <c r="K10" s="138">
        <f>Sheet2!H10</f>
        <v>21</v>
      </c>
      <c r="L10" s="135">
        <f>Sheet2!I10</f>
        <v>1.4912431134173723</v>
      </c>
    </row>
    <row r="11" spans="1:12">
      <c r="A11" s="77">
        <v>5</v>
      </c>
      <c r="B11" s="174" t="s">
        <v>193</v>
      </c>
      <c r="C11" s="128">
        <f>Sheet2!C11</f>
        <v>5.5919931261499878</v>
      </c>
      <c r="E11" s="129">
        <f>Sheet2!D11</f>
        <v>9</v>
      </c>
      <c r="F11" s="122">
        <f>Sheet2!E11</f>
        <v>3.226149880471147</v>
      </c>
      <c r="H11" s="136">
        <f>Sheet2!F11</f>
        <v>5</v>
      </c>
      <c r="I11" s="131">
        <f>Sheet2!G11</f>
        <v>1.935689928282688</v>
      </c>
      <c r="J11" s="137"/>
      <c r="K11" s="138">
        <f>Sheet2!H11</f>
        <v>9</v>
      </c>
      <c r="L11" s="135">
        <f>Sheet2!I11</f>
        <v>1.2904599521884588</v>
      </c>
    </row>
    <row r="12" spans="1:12">
      <c r="A12" s="77">
        <v>6</v>
      </c>
      <c r="B12" s="174" t="s">
        <v>194</v>
      </c>
      <c r="C12" s="128">
        <f>Sheet2!C12</f>
        <v>4.6108402776110085</v>
      </c>
      <c r="E12" s="129">
        <f>Sheet2!D12</f>
        <v>2</v>
      </c>
      <c r="F12" s="122">
        <f>Sheet2!E12</f>
        <v>3.1699526908575679</v>
      </c>
      <c r="H12" s="136">
        <f>Sheet2!F12</f>
        <v>4</v>
      </c>
      <c r="I12" s="131">
        <f>Sheet2!G12</f>
        <v>1.8251242765543574</v>
      </c>
      <c r="J12" s="137"/>
      <c r="K12" s="138">
        <f>Sheet2!H12</f>
        <v>3</v>
      </c>
      <c r="L12" s="135">
        <f>Sheet2!I12</f>
        <v>1.3448284143032108</v>
      </c>
    </row>
    <row r="13" spans="1:12">
      <c r="A13" s="77">
        <v>7</v>
      </c>
      <c r="B13" s="174" t="s">
        <v>195</v>
      </c>
      <c r="C13" s="128">
        <f>Sheet2!C13</f>
        <v>4.580542414426251</v>
      </c>
      <c r="E13" s="129">
        <f>Sheet2!D13</f>
        <v>1</v>
      </c>
      <c r="F13" s="122">
        <f>Sheet2!E13</f>
        <v>2.6812931206397566</v>
      </c>
      <c r="H13" s="136">
        <f>Sheet2!F13</f>
        <v>1</v>
      </c>
      <c r="I13" s="131">
        <f>Sheet2!G13</f>
        <v>1.8992492937864942</v>
      </c>
      <c r="J13" s="137"/>
      <c r="K13" s="138">
        <f>Sheet2!H13</f>
        <v>7</v>
      </c>
      <c r="L13" s="135">
        <f>Sheet2!I13</f>
        <v>0.78204382685326235</v>
      </c>
    </row>
    <row r="14" spans="1:12">
      <c r="B14" s="173"/>
      <c r="C14" s="128"/>
      <c r="E14" s="129"/>
      <c r="F14" s="122"/>
      <c r="H14" s="136"/>
      <c r="I14" s="131"/>
      <c r="J14" s="137"/>
      <c r="K14" s="138"/>
      <c r="L14" s="135"/>
    </row>
    <row r="15" spans="1:12">
      <c r="A15" s="77">
        <v>8</v>
      </c>
      <c r="B15" s="173" t="s">
        <v>196</v>
      </c>
      <c r="C15" s="128">
        <f>Sheet2!C15</f>
        <v>8.7337628607299393</v>
      </c>
      <c r="E15" s="129">
        <f>Sheet2!D15</f>
        <v>35</v>
      </c>
      <c r="F15" s="122">
        <f>Sheet2!E15</f>
        <v>5.3529514307699619</v>
      </c>
      <c r="H15" s="136">
        <f>Sheet2!F15</f>
        <v>30</v>
      </c>
      <c r="I15" s="131">
        <f>Sheet2!G15</f>
        <v>2.7469092868424809</v>
      </c>
      <c r="J15" s="137"/>
      <c r="K15" s="138">
        <f>Sheet2!H15</f>
        <v>24</v>
      </c>
      <c r="L15" s="135">
        <f>Sheet2!I15</f>
        <v>2.6060421439274815</v>
      </c>
    </row>
    <row r="16" spans="1:12">
      <c r="A16" s="77">
        <v>9</v>
      </c>
      <c r="B16" s="173" t="s">
        <v>197</v>
      </c>
      <c r="C16" s="128">
        <f>Sheet2!C16</f>
        <v>5.8674962188701825</v>
      </c>
      <c r="E16" s="129">
        <f>Sheet2!D16</f>
        <v>11</v>
      </c>
      <c r="F16" s="122">
        <f>Sheet2!E16</f>
        <v>3.8243502140850296</v>
      </c>
      <c r="H16" s="136">
        <f>Sheet2!F16</f>
        <v>10</v>
      </c>
      <c r="I16" s="131">
        <f>Sheet2!G16</f>
        <v>2.6194179548527599</v>
      </c>
      <c r="J16" s="137"/>
      <c r="K16" s="138">
        <f>Sheet2!H16</f>
        <v>20</v>
      </c>
      <c r="L16" s="135">
        <f>Sheet2!I16</f>
        <v>1.2049322592322695</v>
      </c>
    </row>
    <row r="17" spans="1:12">
      <c r="A17" s="77">
        <v>10</v>
      </c>
      <c r="B17" s="173" t="s">
        <v>198</v>
      </c>
      <c r="C17" s="128">
        <f>Sheet2!C17</f>
        <v>5.8539012593205086</v>
      </c>
      <c r="E17" s="129">
        <f>Sheet2!D17</f>
        <v>10</v>
      </c>
      <c r="F17" s="122">
        <f>Sheet2!E17</f>
        <v>3.972290140253202</v>
      </c>
      <c r="H17" s="136">
        <f>Sheet2!F17</f>
        <v>12</v>
      </c>
      <c r="I17" s="131">
        <f>Sheet2!G17</f>
        <v>2.0906790211858959</v>
      </c>
      <c r="J17" s="137"/>
      <c r="K17" s="138">
        <f>Sheet2!H17</f>
        <v>12</v>
      </c>
      <c r="L17" s="135">
        <f>Sheet2!I17</f>
        <v>1.8816111190673064</v>
      </c>
    </row>
    <row r="18" spans="1:12">
      <c r="A18" s="77">
        <v>11</v>
      </c>
      <c r="B18" s="173" t="s">
        <v>199</v>
      </c>
      <c r="C18" s="128">
        <f>Sheet2!C18</f>
        <v>7.591566628127314</v>
      </c>
      <c r="E18" s="129">
        <f>Sheet2!D18</f>
        <v>21</v>
      </c>
      <c r="F18" s="122">
        <f>Sheet2!E18</f>
        <v>4.9610956061729654</v>
      </c>
      <c r="H18" s="136">
        <f>Sheet2!F18</f>
        <v>27</v>
      </c>
      <c r="I18" s="131">
        <f>Sheet2!G18</f>
        <v>3.1756463632920355</v>
      </c>
      <c r="J18" s="137"/>
      <c r="K18" s="138">
        <f>Sheet2!H18</f>
        <v>33</v>
      </c>
      <c r="L18" s="135">
        <f>Sheet2!I18</f>
        <v>1.7854492428809299</v>
      </c>
    </row>
    <row r="19" spans="1:12">
      <c r="A19" s="77">
        <v>12</v>
      </c>
      <c r="B19" s="173" t="s">
        <v>200</v>
      </c>
      <c r="C19" s="128">
        <f>Sheet2!C19</f>
        <v>7.8838488822569515</v>
      </c>
      <c r="E19" s="129">
        <f>Sheet2!D19</f>
        <v>23</v>
      </c>
      <c r="F19" s="122">
        <f>Sheet2!E19</f>
        <v>4.5962519799392751</v>
      </c>
      <c r="H19" s="136">
        <f>Sheet2!F19</f>
        <v>20</v>
      </c>
      <c r="I19" s="131">
        <f>Sheet2!G19</f>
        <v>2.4417588643427401</v>
      </c>
      <c r="J19" s="137"/>
      <c r="K19" s="138">
        <f>Sheet2!H19</f>
        <v>19</v>
      </c>
      <c r="L19" s="135">
        <f>Sheet2!I19</f>
        <v>2.154493115596535</v>
      </c>
    </row>
    <row r="20" spans="1:12">
      <c r="A20" s="77">
        <v>13</v>
      </c>
      <c r="B20" s="173" t="s">
        <v>201</v>
      </c>
      <c r="C20" s="128">
        <f>Sheet2!C20</f>
        <v>8.4982604922708216</v>
      </c>
      <c r="E20" s="129">
        <f>Sheet2!D20</f>
        <v>31</v>
      </c>
      <c r="F20" s="122">
        <f>Sheet2!E20</f>
        <v>5.6702559529317469</v>
      </c>
      <c r="H20" s="136">
        <f>Sheet2!F20</f>
        <v>36</v>
      </c>
      <c r="I20" s="131">
        <f>Sheet2!G20</f>
        <v>3.2269170184398006</v>
      </c>
      <c r="J20" s="137"/>
      <c r="K20" s="138">
        <f>Sheet2!H20</f>
        <v>34</v>
      </c>
      <c r="L20" s="135">
        <f>Sheet2!I20</f>
        <v>2.4433389344919463</v>
      </c>
    </row>
    <row r="21" spans="1:12">
      <c r="A21" s="77">
        <v>14</v>
      </c>
      <c r="B21" s="173" t="s">
        <v>202</v>
      </c>
      <c r="C21" s="128">
        <f>Sheet2!C21</f>
        <v>7.5927520736824059</v>
      </c>
      <c r="E21" s="129">
        <f>Sheet2!D21</f>
        <v>22</v>
      </c>
      <c r="F21" s="122">
        <f>Sheet2!E21</f>
        <v>4.8091040238444913</v>
      </c>
      <c r="H21" s="136">
        <f>Sheet2!F21</f>
        <v>21</v>
      </c>
      <c r="I21" s="131">
        <f>Sheet2!G21</f>
        <v>2.4370459580293029</v>
      </c>
      <c r="J21" s="137"/>
      <c r="K21" s="138">
        <f>Sheet2!H21</f>
        <v>18</v>
      </c>
      <c r="L21" s="135">
        <f>Sheet2!I21</f>
        <v>2.372058065815188</v>
      </c>
    </row>
    <row r="22" spans="1:12">
      <c r="A22" s="77">
        <v>15</v>
      </c>
      <c r="B22" s="173" t="s">
        <v>203</v>
      </c>
      <c r="C22" s="128">
        <f>Sheet2!C22</f>
        <v>4.8776114383239966</v>
      </c>
      <c r="E22" s="129">
        <f>Sheet2!D22</f>
        <v>3</v>
      </c>
      <c r="F22" s="122">
        <f>Sheet2!E22</f>
        <v>2.9730203052641504</v>
      </c>
      <c r="H22" s="136">
        <f>Sheet2!F22</f>
        <v>3</v>
      </c>
      <c r="I22" s="131">
        <f>Sheet2!G22</f>
        <v>1.3936032680925705</v>
      </c>
      <c r="J22" s="137"/>
      <c r="K22" s="138">
        <f>Sheet2!H22</f>
        <v>2</v>
      </c>
      <c r="L22" s="135">
        <f>Sheet2!I22</f>
        <v>1.5794170371715801</v>
      </c>
    </row>
    <row r="23" spans="1:12">
      <c r="A23" s="77">
        <v>16</v>
      </c>
      <c r="B23" s="173" t="s">
        <v>204</v>
      </c>
      <c r="C23" s="128">
        <f>Sheet2!C23</f>
        <v>6.3942770236903046</v>
      </c>
      <c r="E23" s="129">
        <f>Sheet2!D23</f>
        <v>13</v>
      </c>
      <c r="F23" s="122">
        <f>Sheet2!E23</f>
        <v>3.2463252581812316</v>
      </c>
      <c r="H23" s="136">
        <f>Sheet2!F23</f>
        <v>6</v>
      </c>
      <c r="I23" s="131">
        <f>Sheet2!G23</f>
        <v>2.1642168387874876</v>
      </c>
      <c r="J23" s="137"/>
      <c r="K23" s="138">
        <f>Sheet2!H23</f>
        <v>13</v>
      </c>
      <c r="L23" s="135">
        <f>Sheet2!I23</f>
        <v>1.0821084193937438</v>
      </c>
    </row>
    <row r="24" spans="1:12">
      <c r="A24" s="77">
        <v>17</v>
      </c>
      <c r="B24" s="173" t="s">
        <v>205</v>
      </c>
      <c r="C24" s="128">
        <f>Sheet2!C24</f>
        <v>7.068484668993599</v>
      </c>
      <c r="E24" s="129">
        <f>Sheet2!D24</f>
        <v>16</v>
      </c>
      <c r="F24" s="122">
        <f>Sheet2!E24</f>
        <v>4.5631989635275136</v>
      </c>
      <c r="H24" s="136">
        <f>Sheet2!F24</f>
        <v>19</v>
      </c>
      <c r="I24" s="131">
        <f>Sheet2!G24</f>
        <v>2.7737091739088813</v>
      </c>
      <c r="J24" s="137"/>
      <c r="K24" s="138">
        <f>Sheet2!H24</f>
        <v>26</v>
      </c>
      <c r="L24" s="135">
        <f>Sheet2!I24</f>
        <v>1.7894897896186328</v>
      </c>
    </row>
    <row r="25" spans="1:12">
      <c r="B25" s="173" t="s">
        <v>160</v>
      </c>
      <c r="C25" s="128"/>
      <c r="E25" s="129"/>
      <c r="F25" s="122"/>
      <c r="H25" s="136"/>
      <c r="I25" s="131"/>
      <c r="J25" s="137"/>
      <c r="K25" s="138"/>
      <c r="L25" s="135"/>
    </row>
    <row r="26" spans="1:12">
      <c r="A26" s="77">
        <v>18</v>
      </c>
      <c r="B26" s="173" t="s">
        <v>206</v>
      </c>
      <c r="C26" s="128">
        <f>Sheet2!C26</f>
        <v>5.578763506917003</v>
      </c>
      <c r="E26" s="129">
        <f>Sheet2!D26</f>
        <v>8</v>
      </c>
      <c r="F26" s="122">
        <f>Sheet2!E26</f>
        <v>2.7893817534585015</v>
      </c>
      <c r="H26" s="136">
        <f>Sheet2!F26</f>
        <v>2</v>
      </c>
      <c r="I26" s="131">
        <f>Sheet2!G26</f>
        <v>1.1954493229107863</v>
      </c>
      <c r="J26" s="137"/>
      <c r="K26" s="138">
        <f>Sheet2!H26</f>
        <v>1</v>
      </c>
      <c r="L26" s="135">
        <f>Sheet2!I26</f>
        <v>1.5939324305477152</v>
      </c>
    </row>
    <row r="27" spans="1:12">
      <c r="A27" s="77">
        <v>19</v>
      </c>
      <c r="B27" s="173" t="s">
        <v>207</v>
      </c>
      <c r="C27" s="128">
        <f>Sheet2!C27</f>
        <v>6.3601014623245051</v>
      </c>
      <c r="E27" s="129">
        <f>Sheet2!D27</f>
        <v>12</v>
      </c>
      <c r="F27" s="122">
        <f>Sheet2!E27</f>
        <v>4.1153597697393858</v>
      </c>
      <c r="H27" s="136">
        <f>Sheet2!F27</f>
        <v>13</v>
      </c>
      <c r="I27" s="131">
        <f>Sheet2!G27</f>
        <v>1.870618077154266</v>
      </c>
      <c r="J27" s="137"/>
      <c r="K27" s="138">
        <f>Sheet2!H27</f>
        <v>5</v>
      </c>
      <c r="L27" s="135">
        <f>Sheet2!I27</f>
        <v>2.2447416925851194</v>
      </c>
    </row>
    <row r="28" spans="1:12">
      <c r="A28" s="77">
        <v>20</v>
      </c>
      <c r="B28" s="173" t="s">
        <v>208</v>
      </c>
      <c r="C28" s="128">
        <f>Sheet2!C28</f>
        <v>5.198037814982527</v>
      </c>
      <c r="E28" s="129">
        <f>Sheet2!D28</f>
        <v>5</v>
      </c>
      <c r="F28" s="122">
        <f>Sheet2!E28</f>
        <v>3.5148636653691372</v>
      </c>
      <c r="H28" s="136">
        <f>Sheet2!F28</f>
        <v>7</v>
      </c>
      <c r="I28" s="131">
        <f>Sheet2!G28</f>
        <v>2.0297100039455582</v>
      </c>
      <c r="J28" s="137"/>
      <c r="K28" s="138">
        <f>Sheet2!H28</f>
        <v>11</v>
      </c>
      <c r="L28" s="135">
        <f>Sheet2!I28</f>
        <v>1.4851536614235792</v>
      </c>
    </row>
    <row r="29" spans="1:12">
      <c r="A29" s="77">
        <v>21</v>
      </c>
      <c r="B29" s="173" t="s">
        <v>209</v>
      </c>
      <c r="C29" s="128">
        <f>Sheet2!C29</f>
        <v>10.073169240035915</v>
      </c>
      <c r="E29" s="129">
        <f>Sheet2!D29</f>
        <v>41</v>
      </c>
      <c r="F29" s="122">
        <f>Sheet2!E29</f>
        <v>6.6297899590032285</v>
      </c>
      <c r="H29" s="136">
        <f>Sheet2!F29</f>
        <v>42</v>
      </c>
      <c r="I29" s="131">
        <f>Sheet2!G29</f>
        <v>3.8545290459321095</v>
      </c>
      <c r="J29" s="137"/>
      <c r="K29" s="138">
        <f>Sheet2!H29</f>
        <v>43</v>
      </c>
      <c r="L29" s="135">
        <f>Sheet2!I29</f>
        <v>2.775260913071119</v>
      </c>
    </row>
    <row r="30" spans="1:12">
      <c r="A30" s="77">
        <v>22</v>
      </c>
      <c r="B30" s="173" t="s">
        <v>210</v>
      </c>
      <c r="C30" s="128">
        <f>Sheet2!C30</f>
        <v>6.7275270587558769</v>
      </c>
      <c r="E30" s="129">
        <f>Sheet2!D30</f>
        <v>14</v>
      </c>
      <c r="F30" s="122">
        <f>Sheet2!E30</f>
        <v>4.3547478056677047</v>
      </c>
      <c r="H30" s="136">
        <f>Sheet2!F30</f>
        <v>17</v>
      </c>
      <c r="I30" s="131">
        <f>Sheet2!G30</f>
        <v>2.428609353160835</v>
      </c>
      <c r="J30" s="137"/>
      <c r="K30" s="138">
        <f>Sheet2!H30</f>
        <v>16</v>
      </c>
      <c r="L30" s="135">
        <f>Sheet2!I30</f>
        <v>1.9261384525068692</v>
      </c>
    </row>
    <row r="31" spans="1:12">
      <c r="A31" s="77">
        <v>23</v>
      </c>
      <c r="B31" s="173" t="s">
        <v>211</v>
      </c>
      <c r="C31" s="128">
        <f>Sheet2!C31</f>
        <v>9.6595527973944826</v>
      </c>
      <c r="E31" s="129">
        <f>Sheet2!D31</f>
        <v>39</v>
      </c>
      <c r="F31" s="122">
        <f>Sheet2!E31</f>
        <v>6.2173364690412001</v>
      </c>
      <c r="H31" s="136">
        <f>Sheet2!F31</f>
        <v>40</v>
      </c>
      <c r="I31" s="131">
        <f>Sheet2!G31</f>
        <v>3.2821132433135944</v>
      </c>
      <c r="J31" s="137"/>
      <c r="K31" s="138">
        <f>Sheet2!H31</f>
        <v>36</v>
      </c>
      <c r="L31" s="135">
        <f>Sheet2!I31</f>
        <v>2.9352232257276052</v>
      </c>
    </row>
    <row r="32" spans="1:12">
      <c r="A32" s="77">
        <v>24</v>
      </c>
      <c r="B32" s="173" t="s">
        <v>212</v>
      </c>
      <c r="C32" s="128">
        <f>Sheet2!C32</f>
        <v>7.97853716104132</v>
      </c>
      <c r="E32" s="129">
        <f>Sheet2!D32</f>
        <v>25</v>
      </c>
      <c r="F32" s="122">
        <f>Sheet2!E32</f>
        <v>5.0511602170621304</v>
      </c>
      <c r="H32" s="136">
        <f>Sheet2!F32</f>
        <v>28</v>
      </c>
      <c r="I32" s="131">
        <f>Sheet2!G32</f>
        <v>3.0995755877426707</v>
      </c>
      <c r="J32" s="137"/>
      <c r="K32" s="138">
        <f>Sheet2!H32</f>
        <v>31</v>
      </c>
      <c r="L32" s="135">
        <f>Sheet2!I32</f>
        <v>1.9515846293194596</v>
      </c>
    </row>
    <row r="33" spans="1:12">
      <c r="B33" s="173" t="s">
        <v>160</v>
      </c>
      <c r="C33" s="128"/>
      <c r="E33" s="129"/>
      <c r="F33" s="122"/>
      <c r="H33" s="136"/>
      <c r="I33" s="131"/>
      <c r="J33" s="137"/>
      <c r="K33" s="138"/>
      <c r="L33" s="135"/>
    </row>
    <row r="34" spans="1:12">
      <c r="A34" s="77">
        <v>25</v>
      </c>
      <c r="B34" s="173" t="s">
        <v>213</v>
      </c>
      <c r="C34" s="128">
        <f>Sheet2!C34</f>
        <v>8.2331923990599964</v>
      </c>
      <c r="E34" s="129">
        <f>Sheet2!D34</f>
        <v>28</v>
      </c>
      <c r="F34" s="122">
        <f>Sheet2!E34</f>
        <v>4.1165961995299982</v>
      </c>
      <c r="H34" s="136">
        <f>Sheet2!F34</f>
        <v>14</v>
      </c>
      <c r="I34" s="131">
        <f>Sheet2!G34</f>
        <v>1.9163465066777579</v>
      </c>
      <c r="J34" s="137"/>
      <c r="K34" s="138">
        <f>Sheet2!H34</f>
        <v>8</v>
      </c>
      <c r="L34" s="135">
        <f>Sheet2!I34</f>
        <v>2.2002496928522404</v>
      </c>
    </row>
    <row r="35" spans="1:12">
      <c r="A35" s="77">
        <v>26</v>
      </c>
      <c r="B35" s="173" t="s">
        <v>214</v>
      </c>
      <c r="C35" s="128">
        <f>Sheet2!C35</f>
        <v>9.3734716632892106</v>
      </c>
      <c r="E35" s="129">
        <f>Sheet2!D35</f>
        <v>38</v>
      </c>
      <c r="F35" s="122">
        <f>Sheet2!E35</f>
        <v>5.4907365391652272</v>
      </c>
      <c r="H35" s="136">
        <f>Sheet2!F35</f>
        <v>34</v>
      </c>
      <c r="I35" s="131">
        <f>Sheet2!G35</f>
        <v>3.4513201103324289</v>
      </c>
      <c r="J35" s="137"/>
      <c r="K35" s="138">
        <f>Sheet2!H35</f>
        <v>38</v>
      </c>
      <c r="L35" s="135">
        <f>Sheet2!I35</f>
        <v>2.0394164288327987</v>
      </c>
    </row>
    <row r="36" spans="1:12">
      <c r="A36" s="77">
        <v>27</v>
      </c>
      <c r="B36" s="173" t="s">
        <v>215</v>
      </c>
      <c r="C36" s="128">
        <f>Sheet2!C36</f>
        <v>12.729883709438013</v>
      </c>
      <c r="E36" s="129">
        <f>Sheet2!D36</f>
        <v>47</v>
      </c>
      <c r="F36" s="122">
        <f>Sheet2!E36</f>
        <v>8.4827937061997485</v>
      </c>
      <c r="H36" s="136">
        <f>Sheet2!F36</f>
        <v>47</v>
      </c>
      <c r="I36" s="131">
        <f>Sheet2!G36</f>
        <v>5.169380325657297</v>
      </c>
      <c r="J36" s="137"/>
      <c r="K36" s="138">
        <f>Sheet2!H36</f>
        <v>47</v>
      </c>
      <c r="L36" s="135">
        <f>Sheet2!I36</f>
        <v>3.3134133805424524</v>
      </c>
    </row>
    <row r="37" spans="1:12">
      <c r="A37" s="77">
        <v>28</v>
      </c>
      <c r="B37" s="173" t="s">
        <v>216</v>
      </c>
      <c r="C37" s="128">
        <f>Sheet2!C37</f>
        <v>9.810285732901459</v>
      </c>
      <c r="E37" s="129">
        <f>Sheet2!D37</f>
        <v>40</v>
      </c>
      <c r="F37" s="122">
        <f>Sheet2!E37</f>
        <v>6.4970005514120972</v>
      </c>
      <c r="H37" s="136">
        <f>Sheet2!F37</f>
        <v>41</v>
      </c>
      <c r="I37" s="131">
        <f>Sheet2!G37</f>
        <v>3.4613649661369301</v>
      </c>
      <c r="J37" s="137"/>
      <c r="K37" s="138">
        <f>Sheet2!H37</f>
        <v>39</v>
      </c>
      <c r="L37" s="135">
        <f>Sheet2!I37</f>
        <v>3.0356355852751684</v>
      </c>
    </row>
    <row r="38" spans="1:12">
      <c r="A38" s="77">
        <v>29</v>
      </c>
      <c r="B38" s="173" t="s">
        <v>217</v>
      </c>
      <c r="C38" s="128">
        <f>Sheet2!C38</f>
        <v>9.3428456776320008</v>
      </c>
      <c r="E38" s="129">
        <f>Sheet2!D38</f>
        <v>37</v>
      </c>
      <c r="F38" s="122">
        <f>Sheet2!E38</f>
        <v>6.0498754797780991</v>
      </c>
      <c r="H38" s="136">
        <f>Sheet2!F38</f>
        <v>39</v>
      </c>
      <c r="I38" s="131">
        <f>Sheet2!G38</f>
        <v>4.0587772206106241</v>
      </c>
      <c r="J38" s="137"/>
      <c r="K38" s="138">
        <f>Sheet2!H38</f>
        <v>44</v>
      </c>
      <c r="L38" s="135">
        <f>Sheet2!I38</f>
        <v>1.9910982591674757</v>
      </c>
    </row>
    <row r="39" spans="1:12">
      <c r="A39" s="77">
        <v>30</v>
      </c>
      <c r="B39" s="173" t="s">
        <v>218</v>
      </c>
      <c r="C39" s="128">
        <f>Sheet2!C39</f>
        <v>10.406691281074767</v>
      </c>
      <c r="E39" s="129">
        <f>Sheet2!D39</f>
        <v>43</v>
      </c>
      <c r="F39" s="122">
        <f>Sheet2!E39</f>
        <v>6.7532783845272428</v>
      </c>
      <c r="H39" s="136">
        <f>Sheet2!F39</f>
        <v>43</v>
      </c>
      <c r="I39" s="131">
        <f>Sheet2!G39</f>
        <v>3.5427034148339636</v>
      </c>
      <c r="J39" s="137"/>
      <c r="K39" s="138">
        <f>Sheet2!H39</f>
        <v>41</v>
      </c>
      <c r="L39" s="135">
        <f>Sheet2!I39</f>
        <v>3.2105749696932793</v>
      </c>
    </row>
    <row r="40" spans="1:12">
      <c r="B40" s="173"/>
      <c r="C40" s="128"/>
      <c r="E40" s="129"/>
      <c r="F40" s="122"/>
      <c r="H40" s="136"/>
      <c r="I40" s="131"/>
      <c r="J40" s="137"/>
      <c r="K40" s="138"/>
      <c r="L40" s="135"/>
    </row>
    <row r="41" spans="1:12">
      <c r="A41" s="77">
        <v>31</v>
      </c>
      <c r="B41" s="173" t="s">
        <v>219</v>
      </c>
      <c r="C41" s="128">
        <f>Sheet2!C41</f>
        <v>7.3580810124719473</v>
      </c>
      <c r="E41" s="129">
        <f>Sheet2!D41</f>
        <v>17</v>
      </c>
      <c r="F41" s="122">
        <f>Sheet2!E41</f>
        <v>4.4148486074831679</v>
      </c>
      <c r="H41" s="136">
        <f>Sheet2!F41</f>
        <v>18</v>
      </c>
      <c r="I41" s="131">
        <f>Sheet2!G41</f>
        <v>2.3913763290533829</v>
      </c>
      <c r="J41" s="137"/>
      <c r="K41" s="138">
        <f>Sheet2!H41</f>
        <v>15</v>
      </c>
      <c r="L41" s="135">
        <f>Sheet2!I41</f>
        <v>2.0234722784297858</v>
      </c>
    </row>
    <row r="42" spans="1:12">
      <c r="A42" s="77">
        <v>32</v>
      </c>
      <c r="B42" s="173" t="s">
        <v>220</v>
      </c>
      <c r="C42" s="128">
        <f>Sheet2!C42</f>
        <v>10.183779215666604</v>
      </c>
      <c r="E42" s="129">
        <f>Sheet2!D42</f>
        <v>42</v>
      </c>
      <c r="F42" s="122">
        <f>Sheet2!E42</f>
        <v>7.2958418261492097</v>
      </c>
      <c r="H42" s="136">
        <f>Sheet2!F42</f>
        <v>46</v>
      </c>
      <c r="I42" s="131">
        <f>Sheet2!G42</f>
        <v>4.1039110272089303</v>
      </c>
      <c r="J42" s="137"/>
      <c r="K42" s="138">
        <f>Sheet2!H42</f>
        <v>45</v>
      </c>
      <c r="L42" s="135">
        <f>Sheet2!I42</f>
        <v>3.191930798940279</v>
      </c>
    </row>
    <row r="43" spans="1:12">
      <c r="A43" s="77">
        <v>33</v>
      </c>
      <c r="B43" s="173" t="s">
        <v>221</v>
      </c>
      <c r="C43" s="128">
        <f>Sheet2!C43</f>
        <v>7.9470895663842409</v>
      </c>
      <c r="E43" s="129">
        <f>Sheet2!D43</f>
        <v>24</v>
      </c>
      <c r="F43" s="122">
        <f>Sheet2!E43</f>
        <v>4.8863861523038237</v>
      </c>
      <c r="H43" s="136">
        <f>Sheet2!F43</f>
        <v>23</v>
      </c>
      <c r="I43" s="131">
        <f>Sheet2!G43</f>
        <v>3.1680965163288528</v>
      </c>
      <c r="J43" s="137"/>
      <c r="K43" s="138">
        <f>Sheet2!H43</f>
        <v>32</v>
      </c>
      <c r="L43" s="135">
        <f>Sheet2!I43</f>
        <v>1.7182896359749709</v>
      </c>
    </row>
    <row r="44" spans="1:12">
      <c r="A44" s="77">
        <v>34</v>
      </c>
      <c r="B44" s="173" t="s">
        <v>222</v>
      </c>
      <c r="C44" s="128">
        <f>Sheet2!C44</f>
        <v>7.0664975539046919</v>
      </c>
      <c r="E44" s="129">
        <f>Sheet2!D44</f>
        <v>15</v>
      </c>
      <c r="F44" s="122">
        <f>Sheet2!E44</f>
        <v>4.3123754303315822</v>
      </c>
      <c r="H44" s="136">
        <f>Sheet2!F44</f>
        <v>16</v>
      </c>
      <c r="I44" s="131">
        <f>Sheet2!G44</f>
        <v>2.790360572567494</v>
      </c>
      <c r="J44" s="137"/>
      <c r="K44" s="138">
        <f>Sheet2!H44</f>
        <v>27</v>
      </c>
      <c r="L44" s="135">
        <f>Sheet2!I44</f>
        <v>1.5220148577640877</v>
      </c>
    </row>
    <row r="45" spans="1:12">
      <c r="A45" s="77">
        <v>35</v>
      </c>
      <c r="B45" s="173" t="s">
        <v>223</v>
      </c>
      <c r="C45" s="128">
        <f>Sheet2!C45</f>
        <v>8.8320188091545404</v>
      </c>
      <c r="E45" s="129">
        <f>Sheet2!D45</f>
        <v>36</v>
      </c>
      <c r="F45" s="122">
        <f>Sheet2!E45</f>
        <v>6.9285664795953714</v>
      </c>
      <c r="H45" s="136">
        <f>Sheet2!F45</f>
        <v>45</v>
      </c>
      <c r="I45" s="131">
        <f>Sheet2!G45</f>
        <v>3.4262141932065022</v>
      </c>
      <c r="J45" s="137"/>
      <c r="K45" s="138">
        <f>Sheet2!H45</f>
        <v>37</v>
      </c>
      <c r="L45" s="135">
        <f>Sheet2!I45</f>
        <v>3.5023522863888692</v>
      </c>
    </row>
    <row r="46" spans="1:12">
      <c r="A46" s="77">
        <v>36</v>
      </c>
      <c r="B46" s="173" t="s">
        <v>224</v>
      </c>
      <c r="C46" s="128">
        <f>Sheet2!C46</f>
        <v>10.655649198979331</v>
      </c>
      <c r="E46" s="129">
        <f>Sheet2!D46</f>
        <v>44</v>
      </c>
      <c r="F46" s="122">
        <f>Sheet2!E46</f>
        <v>5.9671635514284258</v>
      </c>
      <c r="H46" s="136">
        <f>Sheet2!F46</f>
        <v>38</v>
      </c>
      <c r="I46" s="131">
        <f>Sheet2!G46</f>
        <v>2.8415064530611547</v>
      </c>
      <c r="J46" s="137"/>
      <c r="K46" s="138">
        <f>Sheet2!H46</f>
        <v>28</v>
      </c>
      <c r="L46" s="135">
        <f>Sheet2!I46</f>
        <v>3.1256570983672702</v>
      </c>
    </row>
    <row r="47" spans="1:12">
      <c r="A47" s="77">
        <v>37</v>
      </c>
      <c r="B47" s="173" t="s">
        <v>225</v>
      </c>
      <c r="C47" s="128">
        <f>Sheet2!C47</f>
        <v>8.5647602937712772</v>
      </c>
      <c r="E47" s="129">
        <f>Sheet2!D47</f>
        <v>34</v>
      </c>
      <c r="F47" s="122">
        <f>Sheet2!E47</f>
        <v>5.6741536946234721</v>
      </c>
      <c r="H47" s="136">
        <f>Sheet2!F47</f>
        <v>37</v>
      </c>
      <c r="I47" s="131">
        <f>Sheet2!G47</f>
        <v>3.6400231248527932</v>
      </c>
      <c r="J47" s="137"/>
      <c r="K47" s="138">
        <f>Sheet2!H47</f>
        <v>42</v>
      </c>
      <c r="L47" s="135">
        <f>Sheet2!I47</f>
        <v>2.0341305697706789</v>
      </c>
    </row>
    <row r="48" spans="1:12">
      <c r="A48" s="77">
        <v>38</v>
      </c>
      <c r="B48" s="173" t="s">
        <v>233</v>
      </c>
      <c r="C48" s="128">
        <f>Sheet2!C48</f>
        <v>7.5010371331954566</v>
      </c>
      <c r="E48" s="129">
        <f>Sheet2!D48</f>
        <v>20</v>
      </c>
      <c r="F48" s="122">
        <f>Sheet2!E48</f>
        <v>5.4344248618048718</v>
      </c>
      <c r="H48" s="136">
        <f>Sheet2!F48</f>
        <v>31</v>
      </c>
      <c r="I48" s="131">
        <f>Sheet2!G48</f>
        <v>3.5208949808876637</v>
      </c>
      <c r="J48" s="137"/>
      <c r="K48" s="138">
        <f>Sheet2!H48</f>
        <v>40</v>
      </c>
      <c r="L48" s="135">
        <f>Sheet2!I48</f>
        <v>1.9135298809172083</v>
      </c>
    </row>
    <row r="49" spans="1:12">
      <c r="A49" s="77">
        <v>39</v>
      </c>
      <c r="B49" s="173" t="s">
        <v>226</v>
      </c>
      <c r="C49" s="128">
        <f>Sheet2!C49</f>
        <v>7.9916531622527591</v>
      </c>
      <c r="E49" s="129">
        <f>Sheet2!D49</f>
        <v>27</v>
      </c>
      <c r="F49" s="122">
        <f>Sheet2!E49</f>
        <v>5.6237559289926811</v>
      </c>
      <c r="H49" s="136">
        <f>Sheet2!F49</f>
        <v>35</v>
      </c>
      <c r="I49" s="131">
        <f>Sheet2!G49</f>
        <v>3.2558586957326057</v>
      </c>
      <c r="J49" s="137"/>
      <c r="K49" s="138">
        <f>Sheet2!H49</f>
        <v>35</v>
      </c>
      <c r="L49" s="135">
        <f>Sheet2!I49</f>
        <v>2.3678972332600767</v>
      </c>
    </row>
    <row r="50" spans="1:12">
      <c r="B50" s="173"/>
      <c r="C50" s="128"/>
      <c r="E50" s="129"/>
      <c r="F50" s="122"/>
      <c r="H50" s="136"/>
      <c r="I50" s="131"/>
      <c r="J50" s="137"/>
      <c r="K50" s="138"/>
      <c r="L50" s="135"/>
    </row>
    <row r="51" spans="1:12">
      <c r="A51" s="77">
        <v>40</v>
      </c>
      <c r="B51" s="173" t="s">
        <v>227</v>
      </c>
      <c r="C51" s="128">
        <f>Sheet2!C51</f>
        <v>8.5417527520276408</v>
      </c>
      <c r="E51" s="129">
        <f>Sheet2!D51</f>
        <v>33</v>
      </c>
      <c r="F51" s="122">
        <f>Sheet2!E51</f>
        <v>4.906132587549056</v>
      </c>
      <c r="H51" s="136">
        <f>Sheet2!F51</f>
        <v>26</v>
      </c>
      <c r="I51" s="131">
        <f>Sheet2!G51</f>
        <v>2.7560346408144105</v>
      </c>
      <c r="J51" s="137"/>
      <c r="K51" s="138">
        <f>Sheet2!H51</f>
        <v>25</v>
      </c>
      <c r="L51" s="135">
        <f>Sheet2!I51</f>
        <v>2.1500979467346464</v>
      </c>
    </row>
    <row r="52" spans="1:12">
      <c r="A52" s="77">
        <v>41</v>
      </c>
      <c r="B52" s="173" t="s">
        <v>228</v>
      </c>
      <c r="C52" s="128">
        <f>Sheet2!C52</f>
        <v>7.3677519739955821</v>
      </c>
      <c r="E52" s="129">
        <f>Sheet2!D52</f>
        <v>18</v>
      </c>
      <c r="F52" s="122">
        <f>Sheet2!E52</f>
        <v>3.8711917151502209</v>
      </c>
      <c r="H52" s="136">
        <f>Sheet2!F52</f>
        <v>11</v>
      </c>
      <c r="I52" s="131">
        <f>Sheet2!G52</f>
        <v>1.8731572815243003</v>
      </c>
      <c r="J52" s="137"/>
      <c r="K52" s="138">
        <f>Sheet2!H52</f>
        <v>6</v>
      </c>
      <c r="L52" s="135">
        <f>Sheet2!I52</f>
        <v>1.9980344336259204</v>
      </c>
    </row>
    <row r="53" spans="1:12">
      <c r="A53" s="77">
        <v>42</v>
      </c>
      <c r="B53" s="173" t="s">
        <v>189</v>
      </c>
      <c r="C53" s="128">
        <f>Sheet2!C53</f>
        <v>10.677033000604773</v>
      </c>
      <c r="E53" s="129">
        <f>Sheet2!D53</f>
        <v>45</v>
      </c>
      <c r="F53" s="122">
        <f>Sheet2!E53</f>
        <v>5.4554183214768912</v>
      </c>
      <c r="H53" s="136">
        <f>Sheet2!F53</f>
        <v>33</v>
      </c>
      <c r="I53" s="131">
        <f>Sheet2!G53</f>
        <v>3.0394473505371247</v>
      </c>
      <c r="J53" s="137"/>
      <c r="K53" s="138">
        <f>Sheet2!H53</f>
        <v>30</v>
      </c>
      <c r="L53" s="135">
        <f>Sheet2!I53</f>
        <v>2.4159709709397661</v>
      </c>
    </row>
    <row r="54" spans="1:12">
      <c r="A54" s="77">
        <v>43</v>
      </c>
      <c r="B54" s="173" t="s">
        <v>188</v>
      </c>
      <c r="C54" s="128">
        <f>Sheet2!C54</f>
        <v>8.4966365540435547</v>
      </c>
      <c r="E54" s="129">
        <f>Sheet2!D54</f>
        <v>30</v>
      </c>
      <c r="F54" s="122">
        <f>Sheet2!E54</f>
        <v>4.8884758256141003</v>
      </c>
      <c r="H54" s="136">
        <f>Sheet2!F54</f>
        <v>24</v>
      </c>
      <c r="I54" s="131">
        <f>Sheet2!G54</f>
        <v>2.6770224759315311</v>
      </c>
      <c r="J54" s="137"/>
      <c r="K54" s="138">
        <f>Sheet2!H54</f>
        <v>22</v>
      </c>
      <c r="L54" s="135">
        <f>Sheet2!I54</f>
        <v>2.2114533496825692</v>
      </c>
    </row>
    <row r="55" spans="1:12">
      <c r="A55" s="77">
        <v>44</v>
      </c>
      <c r="B55" s="173" t="s">
        <v>187</v>
      </c>
      <c r="C55" s="128">
        <f>Sheet2!C55</f>
        <v>10.751415527754464</v>
      </c>
      <c r="E55" s="129">
        <f>Sheet2!D55</f>
        <v>46</v>
      </c>
      <c r="F55" s="122">
        <f>Sheet2!E55</f>
        <v>6.7761022233746617</v>
      </c>
      <c r="H55" s="136">
        <f>Sheet2!F55</f>
        <v>44</v>
      </c>
      <c r="I55" s="131">
        <f>Sheet2!G55</f>
        <v>4.2463573933147876</v>
      </c>
      <c r="J55" s="137"/>
      <c r="K55" s="138">
        <f>Sheet2!H55</f>
        <v>46</v>
      </c>
      <c r="L55" s="135">
        <f>Sheet2!I55</f>
        <v>2.5297448300598737</v>
      </c>
    </row>
    <row r="56" spans="1:12">
      <c r="A56" s="77">
        <v>45</v>
      </c>
      <c r="B56" s="173" t="s">
        <v>186</v>
      </c>
      <c r="C56" s="128">
        <f>Sheet2!C56</f>
        <v>7.9822262428991442</v>
      </c>
      <c r="E56" s="129">
        <f>Sheet2!D56</f>
        <v>26</v>
      </c>
      <c r="F56" s="122">
        <f>Sheet2!E56</f>
        <v>5.1314311561494499</v>
      </c>
      <c r="H56" s="136">
        <f>Sheet2!F56</f>
        <v>29</v>
      </c>
      <c r="I56" s="131">
        <f>Sheet2!G56</f>
        <v>2.8507950867496943</v>
      </c>
      <c r="J56" s="137"/>
      <c r="K56" s="138">
        <f>Sheet2!H56</f>
        <v>29</v>
      </c>
      <c r="L56" s="135">
        <f>Sheet2!I56</f>
        <v>2.2806360693997556</v>
      </c>
    </row>
    <row r="57" spans="1:12">
      <c r="A57" s="77">
        <v>46</v>
      </c>
      <c r="B57" s="173" t="s">
        <v>185</v>
      </c>
      <c r="C57" s="128">
        <f>Sheet2!C57</f>
        <v>8.5111175673306185</v>
      </c>
      <c r="E57" s="129">
        <f>Sheet2!D57</f>
        <v>32</v>
      </c>
      <c r="F57" s="122">
        <f>Sheet2!E57</f>
        <v>5.4394360392714489</v>
      </c>
      <c r="H57" s="136">
        <f>Sheet2!F57</f>
        <v>32</v>
      </c>
      <c r="I57" s="131">
        <f>Sheet2!G57</f>
        <v>2.4317478763801765</v>
      </c>
      <c r="J57" s="137"/>
      <c r="K57" s="138">
        <f>Sheet2!H57</f>
        <v>17</v>
      </c>
      <c r="L57" s="135">
        <f>Sheet2!I57</f>
        <v>3.0076881628912715</v>
      </c>
    </row>
    <row r="58" spans="1:12">
      <c r="A58" s="77">
        <v>47</v>
      </c>
      <c r="B58" s="173" t="s">
        <v>184</v>
      </c>
      <c r="C58" s="128">
        <f>Sheet2!C58</f>
        <v>8.4450371104896895</v>
      </c>
      <c r="E58" s="129">
        <f>Sheet2!D58</f>
        <v>29</v>
      </c>
      <c r="F58" s="122">
        <f>Sheet2!E58</f>
        <v>4.8354647971352254</v>
      </c>
      <c r="H58" s="136">
        <f>Sheet2!F58</f>
        <v>22</v>
      </c>
      <c r="I58" s="131">
        <f>Sheet2!G58</f>
        <v>2.2474695535980627</v>
      </c>
      <c r="J58" s="137"/>
      <c r="K58" s="138">
        <f>Sheet2!H58</f>
        <v>14</v>
      </c>
      <c r="L58" s="135">
        <f>Sheet2!I58</f>
        <v>2.5879952435371631</v>
      </c>
    </row>
    <row r="59" spans="1:12">
      <c r="B59" s="172"/>
      <c r="C59" s="135"/>
      <c r="D59" s="77"/>
      <c r="E59" s="129"/>
      <c r="F59" s="122"/>
      <c r="H59" s="130"/>
      <c r="I59" s="140"/>
      <c r="J59" s="139"/>
      <c r="K59" s="133"/>
      <c r="L59" s="141"/>
    </row>
    <row r="60" spans="1:12">
      <c r="B60" s="172" t="s">
        <v>181</v>
      </c>
      <c r="C60" s="135"/>
      <c r="D60" s="77"/>
      <c r="E60" s="129"/>
      <c r="F60" s="122"/>
      <c r="H60" s="130"/>
      <c r="J60" s="133"/>
      <c r="K60" s="142"/>
    </row>
    <row r="61" spans="1:12">
      <c r="B61" s="172" t="s">
        <v>161</v>
      </c>
      <c r="C61" s="135">
        <f>Sheet2!C61</f>
        <v>4.6629238255640741</v>
      </c>
      <c r="D61" s="77"/>
      <c r="E61" s="129"/>
      <c r="F61" s="122">
        <f>Sheet2!E61</f>
        <v>2.8889854136646984</v>
      </c>
      <c r="H61" s="130"/>
      <c r="I61" s="140">
        <f>Sheet2!G61</f>
        <v>1.3684667748938044</v>
      </c>
      <c r="J61" s="139"/>
      <c r="K61" s="133"/>
      <c r="L61" s="143">
        <f>Sheet2!I61</f>
        <v>1.5205186387708938</v>
      </c>
    </row>
    <row r="62" spans="1:12">
      <c r="B62" s="172" t="s">
        <v>162</v>
      </c>
      <c r="C62" s="135">
        <f>Sheet2!C62</f>
        <v>5.9131817557419275</v>
      </c>
      <c r="D62" s="77"/>
      <c r="E62" s="129"/>
      <c r="F62" s="122">
        <f>Sheet2!E62</f>
        <v>4.5486013505707126</v>
      </c>
      <c r="H62" s="130"/>
      <c r="I62" s="140">
        <f>Sheet2!G62</f>
        <v>3.2749929724109137</v>
      </c>
      <c r="J62" s="139"/>
      <c r="K62" s="133"/>
      <c r="L62" s="143">
        <f>Sheet2!I62</f>
        <v>1.2736083781597998</v>
      </c>
    </row>
    <row r="63" spans="1:12">
      <c r="B63" s="172" t="s">
        <v>163</v>
      </c>
      <c r="C63" s="135">
        <f>Sheet2!C63</f>
        <v>7.1705469782866871</v>
      </c>
      <c r="D63" s="77"/>
      <c r="E63" s="129"/>
      <c r="F63" s="122">
        <f>Sheet2!E63</f>
        <v>4.8550578498816108</v>
      </c>
      <c r="H63" s="130"/>
      <c r="I63" s="140">
        <f>Sheet2!G63</f>
        <v>3.1371143030004256</v>
      </c>
      <c r="J63" s="139"/>
      <c r="K63" s="133"/>
      <c r="L63" s="143">
        <f>Sheet2!I63</f>
        <v>1.7179435468811854</v>
      </c>
    </row>
    <row r="64" spans="1:12">
      <c r="B64" s="172" t="s">
        <v>164</v>
      </c>
      <c r="C64" s="135">
        <f>Sheet2!C64</f>
        <v>9.7057522417733537</v>
      </c>
      <c r="D64" s="77"/>
      <c r="E64" s="129"/>
      <c r="F64" s="122">
        <f>Sheet2!E64</f>
        <v>5.8234513450640115</v>
      </c>
      <c r="H64" s="130"/>
      <c r="I64" s="140">
        <f>Sheet2!G64</f>
        <v>2.7584769529250583</v>
      </c>
      <c r="J64" s="139"/>
      <c r="K64" s="133"/>
      <c r="L64" s="143">
        <f>Sheet2!I64</f>
        <v>3.0649743921389536</v>
      </c>
    </row>
    <row r="65" spans="2:19">
      <c r="B65" s="172" t="s">
        <v>165</v>
      </c>
      <c r="C65" s="135">
        <f>Sheet2!C65</f>
        <v>7.6352857306849149</v>
      </c>
      <c r="D65" s="77"/>
      <c r="E65" s="129"/>
      <c r="F65" s="122">
        <f>Sheet2!E65</f>
        <v>4.878099216826473</v>
      </c>
      <c r="H65" s="130"/>
      <c r="I65" s="140">
        <f>Sheet2!G65</f>
        <v>2.7041636962842408</v>
      </c>
      <c r="J65" s="139"/>
      <c r="K65" s="133"/>
      <c r="L65" s="143">
        <f>Sheet2!I65</f>
        <v>2.1739355205422326</v>
      </c>
    </row>
    <row r="66" spans="2:19">
      <c r="B66" s="172" t="s">
        <v>166</v>
      </c>
      <c r="C66" s="135">
        <f>Sheet2!C66</f>
        <v>8.2419900187553949</v>
      </c>
      <c r="D66" s="77"/>
      <c r="E66" s="129"/>
      <c r="F66" s="122">
        <f>Sheet2!E66</f>
        <v>4.8673169402098786</v>
      </c>
      <c r="H66" s="130"/>
      <c r="I66" s="140">
        <f>Sheet2!G66</f>
        <v>2.0767218944895482</v>
      </c>
      <c r="J66" s="139"/>
      <c r="K66" s="133"/>
      <c r="L66" s="143">
        <f>Sheet2!I66</f>
        <v>2.7905950457203308</v>
      </c>
    </row>
    <row r="67" spans="2:19">
      <c r="B67" s="172" t="s">
        <v>167</v>
      </c>
      <c r="C67" s="135">
        <f>Sheet2!C67</f>
        <v>6.6064834376836563</v>
      </c>
      <c r="D67" s="77"/>
      <c r="E67" s="129"/>
      <c r="F67" s="122">
        <f>Sheet2!E67</f>
        <v>4.4043222917891045</v>
      </c>
      <c r="H67" s="130"/>
      <c r="I67" s="140">
        <f>Sheet2!G67</f>
        <v>2.7527014323681902</v>
      </c>
      <c r="J67" s="139"/>
      <c r="K67" s="133"/>
      <c r="L67" s="143">
        <f>Sheet2!I67</f>
        <v>1.6516208594209141</v>
      </c>
    </row>
    <row r="68" spans="2:19">
      <c r="B68" s="172" t="s">
        <v>168</v>
      </c>
      <c r="C68" s="135">
        <f>Sheet2!C68</f>
        <v>5.5219033358716967</v>
      </c>
      <c r="D68" s="77"/>
      <c r="E68" s="129"/>
      <c r="F68" s="122">
        <f>Sheet2!E68</f>
        <v>3.081992559556296</v>
      </c>
      <c r="H68" s="130"/>
      <c r="I68" s="140">
        <f>Sheet2!G68</f>
        <v>1.7978289930745057</v>
      </c>
      <c r="J68" s="139"/>
      <c r="K68" s="133"/>
      <c r="L68" s="143">
        <f>Sheet2!I68</f>
        <v>1.2841635664817901</v>
      </c>
    </row>
    <row r="69" spans="2:19">
      <c r="B69" s="172" t="s">
        <v>169</v>
      </c>
      <c r="C69" s="135">
        <f>Sheet2!C69</f>
        <v>7.8813247631224055</v>
      </c>
      <c r="D69" s="77"/>
      <c r="E69" s="129"/>
      <c r="F69" s="122">
        <f>Sheet2!E69</f>
        <v>5.8380183430536334</v>
      </c>
      <c r="H69" s="130"/>
      <c r="I69" s="140">
        <f>Sheet2!G69</f>
        <v>2.4811577957977944</v>
      </c>
      <c r="J69" s="139"/>
      <c r="K69" s="133"/>
      <c r="L69" s="143">
        <f>Sheet2!I69</f>
        <v>3.3568605472558395</v>
      </c>
      <c r="Q69" s="84"/>
      <c r="R69" s="78"/>
      <c r="S69" s="86"/>
    </row>
    <row r="70" spans="2:19">
      <c r="B70" s="172" t="s">
        <v>170</v>
      </c>
      <c r="C70" s="135">
        <f>Sheet2!C70</f>
        <v>7.5603409713778094</v>
      </c>
      <c r="D70" s="77"/>
      <c r="E70" s="129"/>
      <c r="F70" s="122">
        <f>Sheet2!E70</f>
        <v>4.4101988999703883</v>
      </c>
      <c r="H70" s="130"/>
      <c r="I70" s="140">
        <f>Sheet2!G70</f>
        <v>2.3941079742696396</v>
      </c>
      <c r="J70" s="139"/>
      <c r="K70" s="133"/>
      <c r="L70" s="143">
        <f>Sheet2!I70</f>
        <v>2.0160909257007491</v>
      </c>
      <c r="Q70" s="84"/>
      <c r="R70" s="78"/>
      <c r="S70" s="86"/>
    </row>
    <row r="71" spans="2:19" ht="15.75" customHeight="1">
      <c r="B71" s="172" t="s">
        <v>171</v>
      </c>
      <c r="C71" s="135">
        <f>Sheet2!C71</f>
        <v>12.167971319704632</v>
      </c>
      <c r="D71" s="77"/>
      <c r="E71" s="129"/>
      <c r="F71" s="122">
        <f>Sheet2!E71</f>
        <v>7.6103566204513067</v>
      </c>
      <c r="H71" s="130"/>
      <c r="I71" s="140">
        <f>Sheet2!G71</f>
        <v>4.4716219690787344</v>
      </c>
      <c r="J71" s="139"/>
      <c r="K71" s="133"/>
      <c r="L71" s="143">
        <f>Sheet2!I71</f>
        <v>3.1387346513725731</v>
      </c>
      <c r="Q71" s="84"/>
      <c r="R71" s="78"/>
      <c r="S71" s="86"/>
    </row>
    <row r="72" spans="2:19">
      <c r="B72" s="172" t="s">
        <v>172</v>
      </c>
      <c r="C72" s="135">
        <f>Sheet2!C72</f>
        <v>9.9381351089468062</v>
      </c>
      <c r="D72" s="77"/>
      <c r="E72" s="129"/>
      <c r="F72" s="122">
        <f>Sheet2!E72</f>
        <v>6.2113344430917534</v>
      </c>
      <c r="H72" s="130"/>
      <c r="I72" s="140">
        <f>Sheet2!G72</f>
        <v>4.0718748015823722</v>
      </c>
      <c r="J72" s="139"/>
      <c r="K72" s="133"/>
      <c r="L72" s="143">
        <f>Sheet2!I72</f>
        <v>2.1394596415093816</v>
      </c>
      <c r="Q72" s="84"/>
      <c r="R72" s="78"/>
      <c r="S72" s="86"/>
    </row>
    <row r="73" spans="2:19">
      <c r="B73" s="172" t="s">
        <v>173</v>
      </c>
      <c r="C73" s="135">
        <f>Sheet2!C73</f>
        <v>17.411447373718943</v>
      </c>
      <c r="D73" s="77"/>
      <c r="E73" s="129"/>
      <c r="F73" s="122">
        <f>Sheet2!E73</f>
        <v>11.208619246831569</v>
      </c>
      <c r="H73" s="130"/>
      <c r="I73" s="140">
        <f>Sheet2!G73</f>
        <v>6.5655666138398514</v>
      </c>
      <c r="J73" s="139"/>
      <c r="K73" s="133"/>
      <c r="L73" s="143">
        <f>Sheet2!I73</f>
        <v>4.6430526329917186</v>
      </c>
      <c r="Q73" s="84"/>
      <c r="R73" s="78"/>
      <c r="S73" s="85"/>
    </row>
    <row r="74" spans="2:19">
      <c r="B74" s="172" t="s">
        <v>174</v>
      </c>
      <c r="C74" s="135">
        <f>Sheet2!C74</f>
        <v>14.57334987428955</v>
      </c>
      <c r="D74" s="77"/>
      <c r="E74" s="129"/>
      <c r="F74" s="122">
        <f>Sheet2!E74</f>
        <v>9.4298146245402972</v>
      </c>
      <c r="H74" s="130"/>
      <c r="I74" s="140">
        <f>Sheet2!G74</f>
        <v>6.6131167496776104</v>
      </c>
      <c r="J74" s="139"/>
      <c r="K74" s="133"/>
      <c r="L74" s="143">
        <f>Sheet2!I74</f>
        <v>2.8166978748626863</v>
      </c>
      <c r="Q74" s="84"/>
      <c r="R74" s="78"/>
      <c r="S74" s="86"/>
    </row>
    <row r="75" spans="2:19">
      <c r="B75" s="172" t="s">
        <v>175</v>
      </c>
      <c r="C75" s="135">
        <f>Sheet2!C75</f>
        <v>9.8002146776755747</v>
      </c>
      <c r="D75" s="77"/>
      <c r="E75" s="129"/>
      <c r="F75" s="122">
        <f>Sheet2!E75</f>
        <v>6.6217666741051184</v>
      </c>
      <c r="H75" s="130"/>
      <c r="I75" s="140">
        <f>Sheet2!G75</f>
        <v>2.7811420031241498</v>
      </c>
      <c r="J75" s="139"/>
      <c r="K75" s="133"/>
      <c r="L75" s="143">
        <f>Sheet2!I75</f>
        <v>3.8406246709809682</v>
      </c>
      <c r="Q75" s="84"/>
      <c r="R75" s="78"/>
      <c r="S75" s="86"/>
    </row>
    <row r="76" spans="2:19">
      <c r="B76" s="172" t="s">
        <v>176</v>
      </c>
      <c r="C76" s="135">
        <f>Sheet2!C76</f>
        <v>6.2548909772502661</v>
      </c>
      <c r="D76" s="77"/>
      <c r="E76" s="129"/>
      <c r="F76" s="122">
        <f>Sheet2!E76</f>
        <v>4.5869200499835285</v>
      </c>
      <c r="H76" s="130"/>
      <c r="I76" s="140">
        <f>Sheet2!G76</f>
        <v>3.0579466999890195</v>
      </c>
      <c r="J76" s="139"/>
      <c r="K76" s="133"/>
      <c r="L76" s="143">
        <f>Sheet2!I76</f>
        <v>1.5289733499945097</v>
      </c>
      <c r="Q76" s="84"/>
      <c r="R76" s="78"/>
      <c r="S76" s="86"/>
    </row>
    <row r="77" spans="2:19">
      <c r="B77" s="172" t="s">
        <v>177</v>
      </c>
      <c r="C77" s="135">
        <f>Sheet2!C77</f>
        <v>7.6377715500563603</v>
      </c>
      <c r="D77" s="77"/>
      <c r="E77" s="129"/>
      <c r="F77" s="122">
        <f>Sheet2!E77</f>
        <v>4.2805093302513662</v>
      </c>
      <c r="H77" s="130"/>
      <c r="I77" s="140">
        <f>Sheet2!G77</f>
        <v>3.1893991088147438</v>
      </c>
      <c r="J77" s="139"/>
      <c r="K77" s="133"/>
      <c r="L77" s="143">
        <f>Sheet2!I77</f>
        <v>1.0911102214366228</v>
      </c>
      <c r="Q77" s="84"/>
      <c r="R77" s="78"/>
      <c r="S77" s="86"/>
    </row>
    <row r="78" spans="2:19">
      <c r="B78" s="172" t="s">
        <v>178</v>
      </c>
      <c r="C78" s="135">
        <f>Sheet2!C78</f>
        <v>11.145461254372972</v>
      </c>
      <c r="D78" s="77"/>
      <c r="E78" s="129"/>
      <c r="F78" s="122">
        <f>Sheet2!E78</f>
        <v>5.8432515314188391</v>
      </c>
      <c r="H78" s="130"/>
      <c r="I78" s="140">
        <f>Sheet2!G78</f>
        <v>3.1380424890953025</v>
      </c>
      <c r="J78" s="139"/>
      <c r="K78" s="133"/>
      <c r="L78" s="143">
        <f>Sheet2!I78</f>
        <v>2.7052090423235367</v>
      </c>
      <c r="Q78" s="84"/>
      <c r="R78" s="78"/>
      <c r="S78" s="86"/>
    </row>
    <row r="79" spans="2:19">
      <c r="B79" s="172" t="s">
        <v>179</v>
      </c>
      <c r="C79" s="135">
        <f>Sheet2!C79</f>
        <v>8.7654291474424859</v>
      </c>
      <c r="D79" s="77"/>
      <c r="E79" s="129"/>
      <c r="F79" s="122">
        <f>Sheet2!E79</f>
        <v>5.1489234152809011</v>
      </c>
      <c r="H79" s="130"/>
      <c r="I79" s="140">
        <f>Sheet2!G79</f>
        <v>2.8809452442643138</v>
      </c>
      <c r="J79" s="139"/>
      <c r="K79" s="133"/>
      <c r="L79" s="143">
        <f>Sheet2!I79</f>
        <v>2.2679781710165874</v>
      </c>
      <c r="Q79" s="84"/>
      <c r="R79" s="78"/>
      <c r="S79" s="86"/>
    </row>
    <row r="80" spans="2:19">
      <c r="B80" s="172" t="s">
        <v>180</v>
      </c>
      <c r="C80" s="135">
        <f>Sheet2!C80</f>
        <v>7.454089584603917</v>
      </c>
      <c r="D80" s="77"/>
      <c r="E80" s="129"/>
      <c r="F80" s="122">
        <f>Sheet2!E80</f>
        <v>4.7435115538388555</v>
      </c>
      <c r="H80" s="130"/>
      <c r="I80" s="140">
        <f>Sheet2!G80</f>
        <v>2.5750491292268078</v>
      </c>
      <c r="J80" s="139"/>
      <c r="K80" s="133"/>
      <c r="L80" s="143">
        <f>Sheet2!I80</f>
        <v>2.1684624246120485</v>
      </c>
      <c r="Q80" s="84"/>
      <c r="R80" s="78"/>
      <c r="S80" s="86"/>
    </row>
    <row r="81" spans="1:19">
      <c r="A81" s="144"/>
      <c r="B81" s="172" t="s">
        <v>62</v>
      </c>
      <c r="C81" s="135">
        <f>Sheet2!C81</f>
        <v>9.526483366564575</v>
      </c>
      <c r="D81" s="77"/>
      <c r="E81" s="145"/>
      <c r="F81" s="181">
        <f>Sheet2!E81</f>
        <v>6.2961207563040169</v>
      </c>
      <c r="G81" s="146"/>
      <c r="H81" s="147"/>
      <c r="I81" s="182">
        <f>Sheet2!G81</f>
        <v>3.6212982127761664</v>
      </c>
      <c r="J81" s="148"/>
      <c r="K81" s="117"/>
      <c r="L81" s="143">
        <f>Sheet2!I81</f>
        <v>2.6748225435278501</v>
      </c>
      <c r="Q81" s="84"/>
      <c r="R81" s="78"/>
      <c r="S81" s="86"/>
    </row>
    <row r="82" spans="1:19">
      <c r="B82" s="104"/>
      <c r="C82" s="149"/>
      <c r="D82" s="150"/>
      <c r="Q82" s="84"/>
      <c r="R82" s="78"/>
      <c r="S82" s="86"/>
    </row>
    <row r="83" spans="1:19">
      <c r="B83" s="183" t="s">
        <v>159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54"/>
      <c r="Q83" s="84"/>
      <c r="R83" s="78"/>
      <c r="S83" s="86"/>
    </row>
    <row r="84" spans="1:19">
      <c r="Q84" s="84"/>
      <c r="R84" s="78"/>
      <c r="S84" s="86"/>
    </row>
    <row r="85" spans="1:19">
      <c r="Q85" s="84"/>
      <c r="R85" s="78"/>
      <c r="S85" s="86"/>
    </row>
    <row r="86" spans="1:19">
      <c r="C86" s="77"/>
      <c r="D86" s="77"/>
      <c r="E86" s="77"/>
      <c r="F86" s="77"/>
      <c r="H86" s="77"/>
      <c r="I86" s="77"/>
      <c r="J86" s="77"/>
      <c r="K86" s="77"/>
      <c r="L86" s="77"/>
      <c r="Q86" s="84"/>
      <c r="R86" s="78"/>
      <c r="S86" s="86"/>
    </row>
    <row r="87" spans="1:19">
      <c r="C87" s="77"/>
      <c r="D87" s="77"/>
      <c r="E87" s="77"/>
      <c r="F87" s="77"/>
      <c r="H87" s="77"/>
      <c r="I87" s="77"/>
      <c r="J87" s="77"/>
      <c r="K87" s="77"/>
      <c r="L87" s="77"/>
    </row>
    <row r="88" spans="1:19">
      <c r="C88" s="77"/>
      <c r="D88" s="77"/>
      <c r="E88" s="77"/>
      <c r="F88" s="77"/>
      <c r="H88" s="77"/>
      <c r="I88" s="77"/>
      <c r="J88" s="77"/>
      <c r="K88" s="77"/>
      <c r="L88" s="77"/>
    </row>
    <row r="89" spans="1:19">
      <c r="C89" s="77"/>
      <c r="D89" s="77"/>
      <c r="E89" s="77"/>
      <c r="F89" s="77"/>
      <c r="H89" s="77"/>
      <c r="I89" s="77"/>
      <c r="J89" s="77"/>
      <c r="K89" s="77"/>
      <c r="L89" s="77"/>
    </row>
    <row r="90" spans="1:19">
      <c r="C90" s="77"/>
      <c r="D90" s="77"/>
      <c r="E90" s="77"/>
      <c r="F90" s="77"/>
      <c r="H90" s="77"/>
      <c r="I90" s="77"/>
      <c r="J90" s="77"/>
      <c r="K90" s="77"/>
      <c r="L90" s="77"/>
    </row>
    <row r="91" spans="1:19">
      <c r="C91" s="77"/>
      <c r="D91" s="77"/>
      <c r="E91" s="77"/>
      <c r="F91" s="77"/>
      <c r="H91" s="77"/>
      <c r="I91" s="77"/>
      <c r="J91" s="77"/>
      <c r="K91" s="77"/>
      <c r="L91" s="77"/>
    </row>
    <row r="92" spans="1:19">
      <c r="C92" s="77"/>
      <c r="D92" s="77"/>
      <c r="E92" s="77"/>
      <c r="F92" s="77"/>
      <c r="H92" s="77"/>
      <c r="I92" s="77"/>
      <c r="J92" s="77"/>
      <c r="K92" s="77"/>
      <c r="L92" s="77"/>
    </row>
    <row r="93" spans="1:19">
      <c r="C93" s="77"/>
      <c r="D93" s="77"/>
      <c r="E93" s="77"/>
      <c r="F93" s="77"/>
      <c r="H93" s="77"/>
      <c r="I93" s="77"/>
      <c r="J93" s="77"/>
      <c r="K93" s="77"/>
      <c r="L93" s="77"/>
    </row>
    <row r="94" spans="1:19">
      <c r="C94" s="77"/>
      <c r="D94" s="77"/>
      <c r="E94" s="77"/>
      <c r="F94" s="77"/>
      <c r="H94" s="77"/>
      <c r="I94" s="77"/>
      <c r="J94" s="77"/>
      <c r="K94" s="77"/>
      <c r="L94" s="77"/>
    </row>
    <row r="95" spans="1:19">
      <c r="C95" s="77"/>
      <c r="D95" s="77"/>
      <c r="E95" s="77"/>
      <c r="F95" s="77"/>
      <c r="H95" s="77"/>
      <c r="I95" s="77"/>
      <c r="J95" s="77"/>
      <c r="K95" s="77"/>
      <c r="L95" s="77"/>
    </row>
    <row r="96" spans="1:19">
      <c r="C96" s="77"/>
      <c r="D96" s="77"/>
      <c r="E96" s="77"/>
      <c r="F96" s="77"/>
      <c r="H96" s="77"/>
      <c r="I96" s="77"/>
      <c r="J96" s="77"/>
      <c r="K96" s="77"/>
      <c r="L96" s="77"/>
    </row>
    <row r="97" spans="3:12">
      <c r="C97" s="77"/>
      <c r="D97" s="77"/>
      <c r="E97" s="77"/>
      <c r="F97" s="77"/>
      <c r="H97" s="77"/>
      <c r="I97" s="77"/>
      <c r="J97" s="77"/>
      <c r="K97" s="77"/>
      <c r="L97" s="77"/>
    </row>
    <row r="98" spans="3:12">
      <c r="C98" s="77"/>
      <c r="D98" s="77"/>
      <c r="E98" s="77"/>
      <c r="F98" s="77"/>
      <c r="H98" s="77"/>
      <c r="I98" s="77"/>
      <c r="J98" s="77"/>
      <c r="K98" s="77"/>
      <c r="L98" s="77"/>
    </row>
    <row r="99" spans="3:12">
      <c r="C99" s="77"/>
      <c r="D99" s="77"/>
      <c r="E99" s="77"/>
      <c r="F99" s="77"/>
      <c r="H99" s="77"/>
      <c r="I99" s="77"/>
      <c r="J99" s="77"/>
      <c r="K99" s="77"/>
      <c r="L99" s="77"/>
    </row>
    <row r="100" spans="3:12">
      <c r="C100" s="77"/>
      <c r="D100" s="77"/>
      <c r="E100" s="77"/>
      <c r="F100" s="77"/>
      <c r="H100" s="77"/>
      <c r="I100" s="77"/>
      <c r="J100" s="77"/>
      <c r="K100" s="77"/>
      <c r="L100" s="77"/>
    </row>
    <row r="101" spans="3:12">
      <c r="C101" s="77"/>
      <c r="D101" s="77"/>
      <c r="E101" s="77"/>
      <c r="F101" s="77"/>
      <c r="H101" s="77"/>
      <c r="I101" s="77"/>
      <c r="J101" s="77"/>
      <c r="K101" s="77"/>
      <c r="L101" s="77"/>
    </row>
    <row r="102" spans="3:12">
      <c r="C102" s="77"/>
      <c r="D102" s="77"/>
      <c r="E102" s="77"/>
      <c r="F102" s="77"/>
      <c r="H102" s="77"/>
      <c r="I102" s="77"/>
      <c r="J102" s="77"/>
      <c r="K102" s="77"/>
      <c r="L102" s="77"/>
    </row>
    <row r="103" spans="3:12">
      <c r="C103" s="77"/>
      <c r="D103" s="77"/>
      <c r="E103" s="77"/>
      <c r="F103" s="77"/>
      <c r="H103" s="77"/>
      <c r="I103" s="77"/>
      <c r="J103" s="77"/>
      <c r="K103" s="77"/>
      <c r="L103" s="77"/>
    </row>
    <row r="104" spans="3:12">
      <c r="C104" s="77"/>
      <c r="D104" s="77"/>
      <c r="E104" s="77"/>
      <c r="F104" s="77"/>
      <c r="H104" s="77"/>
      <c r="I104" s="77"/>
      <c r="J104" s="77"/>
      <c r="K104" s="77"/>
      <c r="L104" s="77"/>
    </row>
    <row r="105" spans="3:12">
      <c r="C105" s="77"/>
      <c r="D105" s="77"/>
      <c r="E105" s="77"/>
      <c r="F105" s="77"/>
      <c r="H105" s="77"/>
      <c r="I105" s="77"/>
      <c r="J105" s="77"/>
      <c r="K105" s="77"/>
      <c r="L105" s="77"/>
    </row>
    <row r="106" spans="3:12">
      <c r="C106" s="77"/>
      <c r="D106" s="77"/>
      <c r="E106" s="77"/>
      <c r="F106" s="77"/>
      <c r="H106" s="77"/>
      <c r="I106" s="77"/>
      <c r="J106" s="77"/>
      <c r="K106" s="77"/>
      <c r="L106" s="77"/>
    </row>
    <row r="107" spans="3:12">
      <c r="C107" s="77"/>
      <c r="D107" s="77"/>
      <c r="E107" s="77"/>
      <c r="F107" s="77"/>
      <c r="H107" s="77"/>
      <c r="I107" s="77"/>
      <c r="J107" s="77"/>
      <c r="K107" s="77"/>
      <c r="L107" s="77"/>
    </row>
    <row r="108" spans="3:12">
      <c r="C108" s="77"/>
      <c r="D108" s="77"/>
      <c r="E108" s="77"/>
      <c r="F108" s="77"/>
      <c r="H108" s="77"/>
      <c r="I108" s="77"/>
      <c r="J108" s="77"/>
      <c r="K108" s="77"/>
      <c r="L108" s="77"/>
    </row>
    <row r="109" spans="3:12">
      <c r="C109" s="77"/>
      <c r="D109" s="77"/>
      <c r="E109" s="77"/>
      <c r="F109" s="77"/>
      <c r="H109" s="77"/>
      <c r="I109" s="77"/>
      <c r="J109" s="77"/>
      <c r="K109" s="77"/>
      <c r="L109" s="77"/>
    </row>
    <row r="110" spans="3:12">
      <c r="C110" s="77"/>
      <c r="D110" s="77"/>
      <c r="E110" s="77"/>
      <c r="F110" s="77"/>
      <c r="H110" s="77"/>
      <c r="I110" s="77"/>
      <c r="J110" s="77"/>
      <c r="K110" s="77"/>
      <c r="L110" s="77"/>
    </row>
    <row r="111" spans="3:12">
      <c r="C111" s="77"/>
      <c r="D111" s="77"/>
      <c r="E111" s="77"/>
      <c r="F111" s="77"/>
      <c r="H111" s="77"/>
      <c r="I111" s="77"/>
      <c r="J111" s="77"/>
      <c r="K111" s="77"/>
      <c r="L111" s="77"/>
    </row>
    <row r="112" spans="3:12">
      <c r="C112" s="77"/>
      <c r="D112" s="77"/>
      <c r="E112" s="77"/>
      <c r="F112" s="77"/>
      <c r="H112" s="77"/>
      <c r="I112" s="77"/>
      <c r="J112" s="77"/>
      <c r="K112" s="77"/>
      <c r="L112" s="77"/>
    </row>
    <row r="113" spans="3:12">
      <c r="C113" s="77"/>
      <c r="D113" s="77"/>
      <c r="E113" s="77"/>
      <c r="F113" s="77"/>
      <c r="H113" s="77"/>
      <c r="I113" s="77"/>
      <c r="J113" s="77"/>
      <c r="K113" s="77"/>
      <c r="L113" s="77"/>
    </row>
    <row r="114" spans="3:12">
      <c r="C114" s="77"/>
      <c r="D114" s="77"/>
      <c r="E114" s="77"/>
      <c r="F114" s="77"/>
      <c r="H114" s="77"/>
      <c r="I114" s="77"/>
      <c r="J114" s="77"/>
      <c r="K114" s="77"/>
      <c r="L114" s="77"/>
    </row>
    <row r="115" spans="3:12">
      <c r="C115" s="77"/>
      <c r="D115" s="77"/>
      <c r="E115" s="77"/>
      <c r="F115" s="77"/>
      <c r="H115" s="77"/>
      <c r="I115" s="77"/>
      <c r="J115" s="77"/>
      <c r="K115" s="77"/>
      <c r="L115" s="77"/>
    </row>
    <row r="116" spans="3:12">
      <c r="C116" s="77"/>
      <c r="D116" s="77"/>
      <c r="E116" s="77"/>
      <c r="F116" s="77"/>
      <c r="H116" s="77"/>
      <c r="I116" s="77"/>
      <c r="J116" s="77"/>
      <c r="K116" s="77"/>
      <c r="L116" s="77"/>
    </row>
    <row r="117" spans="3:12">
      <c r="C117" s="77"/>
      <c r="D117" s="77"/>
      <c r="E117" s="77"/>
      <c r="F117" s="77"/>
      <c r="H117" s="77"/>
      <c r="I117" s="77"/>
      <c r="J117" s="77"/>
      <c r="K117" s="77"/>
      <c r="L117" s="77"/>
    </row>
    <row r="118" spans="3:12">
      <c r="C118" s="77"/>
      <c r="D118" s="77"/>
      <c r="E118" s="77"/>
      <c r="F118" s="77"/>
      <c r="H118" s="77"/>
      <c r="I118" s="77"/>
      <c r="J118" s="77"/>
      <c r="K118" s="77"/>
      <c r="L118" s="77"/>
    </row>
    <row r="119" spans="3:12">
      <c r="C119" s="77"/>
      <c r="D119" s="77"/>
      <c r="E119" s="77"/>
      <c r="F119" s="77"/>
      <c r="H119" s="77"/>
      <c r="I119" s="77"/>
      <c r="J119" s="77"/>
      <c r="K119" s="77"/>
      <c r="L119" s="77"/>
    </row>
    <row r="120" spans="3:12">
      <c r="C120" s="77"/>
      <c r="D120" s="77"/>
      <c r="E120" s="77"/>
      <c r="F120" s="77"/>
      <c r="H120" s="77"/>
      <c r="I120" s="77"/>
      <c r="J120" s="77"/>
      <c r="K120" s="77"/>
      <c r="L120" s="77"/>
    </row>
    <row r="121" spans="3:12">
      <c r="C121" s="77"/>
      <c r="D121" s="77"/>
      <c r="E121" s="77"/>
      <c r="F121" s="77"/>
      <c r="H121" s="77"/>
      <c r="I121" s="77"/>
      <c r="J121" s="77"/>
      <c r="K121" s="77"/>
      <c r="L121" s="77"/>
    </row>
    <row r="122" spans="3:12">
      <c r="C122" s="77"/>
      <c r="D122" s="77"/>
      <c r="E122" s="77"/>
      <c r="F122" s="77"/>
      <c r="H122" s="77"/>
      <c r="I122" s="77"/>
      <c r="J122" s="77"/>
      <c r="K122" s="77"/>
      <c r="L122" s="77"/>
    </row>
    <row r="123" spans="3:12">
      <c r="C123" s="77"/>
      <c r="D123" s="77"/>
      <c r="E123" s="77"/>
      <c r="F123" s="77"/>
      <c r="H123" s="77"/>
      <c r="I123" s="77"/>
      <c r="J123" s="77"/>
      <c r="K123" s="77"/>
      <c r="L123" s="77"/>
    </row>
    <row r="124" spans="3:12">
      <c r="C124" s="77"/>
      <c r="D124" s="77"/>
      <c r="E124" s="77"/>
      <c r="F124" s="77"/>
      <c r="H124" s="77"/>
      <c r="I124" s="77"/>
      <c r="J124" s="77"/>
      <c r="K124" s="77"/>
      <c r="L124" s="77"/>
    </row>
    <row r="125" spans="3:12">
      <c r="C125" s="77"/>
      <c r="D125" s="77"/>
      <c r="E125" s="77"/>
      <c r="F125" s="77"/>
      <c r="H125" s="77"/>
      <c r="I125" s="77"/>
      <c r="J125" s="77"/>
      <c r="K125" s="77"/>
      <c r="L125" s="77"/>
    </row>
    <row r="126" spans="3:12">
      <c r="C126" s="77"/>
      <c r="D126" s="77"/>
      <c r="E126" s="77"/>
      <c r="F126" s="77"/>
      <c r="H126" s="77"/>
      <c r="I126" s="77"/>
      <c r="J126" s="77"/>
      <c r="K126" s="77"/>
      <c r="L126" s="77"/>
    </row>
    <row r="127" spans="3:12">
      <c r="C127" s="77"/>
      <c r="D127" s="77"/>
      <c r="E127" s="77"/>
      <c r="F127" s="77"/>
      <c r="H127" s="77"/>
      <c r="I127" s="77"/>
      <c r="J127" s="77"/>
      <c r="K127" s="77"/>
      <c r="L127" s="77"/>
    </row>
    <row r="128" spans="3:12">
      <c r="C128" s="77"/>
      <c r="D128" s="77"/>
      <c r="E128" s="77"/>
      <c r="F128" s="77"/>
      <c r="H128" s="77"/>
      <c r="I128" s="77"/>
      <c r="J128" s="77"/>
      <c r="K128" s="77"/>
      <c r="L128" s="77"/>
    </row>
    <row r="129" spans="3:12">
      <c r="C129" s="77"/>
      <c r="D129" s="77"/>
      <c r="E129" s="77"/>
      <c r="F129" s="77"/>
      <c r="H129" s="77"/>
      <c r="I129" s="77"/>
      <c r="J129" s="77"/>
      <c r="K129" s="77"/>
      <c r="L129" s="77"/>
    </row>
    <row r="130" spans="3:12">
      <c r="C130" s="77"/>
      <c r="D130" s="77"/>
      <c r="E130" s="77"/>
      <c r="F130" s="77"/>
      <c r="H130" s="77"/>
      <c r="I130" s="77"/>
      <c r="J130" s="77"/>
      <c r="K130" s="77"/>
      <c r="L130" s="77"/>
    </row>
    <row r="131" spans="3:12">
      <c r="C131" s="77"/>
      <c r="D131" s="77"/>
      <c r="E131" s="77"/>
      <c r="F131" s="77"/>
      <c r="H131" s="77"/>
      <c r="I131" s="77"/>
      <c r="J131" s="77"/>
      <c r="K131" s="77"/>
      <c r="L131" s="77"/>
    </row>
    <row r="132" spans="3:12">
      <c r="C132" s="77"/>
      <c r="D132" s="77"/>
      <c r="E132" s="77"/>
      <c r="F132" s="77"/>
      <c r="H132" s="77"/>
      <c r="I132" s="77"/>
      <c r="J132" s="77"/>
      <c r="K132" s="77"/>
      <c r="L132" s="77"/>
    </row>
    <row r="133" spans="3:12">
      <c r="C133" s="77"/>
      <c r="D133" s="77"/>
      <c r="E133" s="77"/>
      <c r="F133" s="77"/>
      <c r="H133" s="77"/>
      <c r="I133" s="77"/>
      <c r="J133" s="77"/>
      <c r="K133" s="77"/>
      <c r="L133" s="77"/>
    </row>
    <row r="134" spans="3:12">
      <c r="C134" s="77"/>
      <c r="D134" s="77"/>
      <c r="E134" s="77"/>
      <c r="F134" s="77"/>
      <c r="H134" s="77"/>
      <c r="I134" s="77"/>
      <c r="J134" s="77"/>
      <c r="K134" s="77"/>
      <c r="L134" s="77"/>
    </row>
    <row r="135" spans="3:12">
      <c r="C135" s="77"/>
      <c r="D135" s="77"/>
      <c r="E135" s="77"/>
      <c r="F135" s="77"/>
      <c r="H135" s="77"/>
      <c r="I135" s="77"/>
      <c r="J135" s="77"/>
      <c r="K135" s="77"/>
      <c r="L135" s="77"/>
    </row>
    <row r="136" spans="3:12">
      <c r="C136" s="77"/>
      <c r="D136" s="77"/>
      <c r="E136" s="77"/>
      <c r="F136" s="77"/>
      <c r="H136" s="77"/>
      <c r="I136" s="77"/>
      <c r="J136" s="77"/>
      <c r="K136" s="77"/>
      <c r="L136" s="77"/>
    </row>
    <row r="137" spans="3:12">
      <c r="C137" s="77"/>
      <c r="D137" s="77"/>
      <c r="E137" s="77"/>
      <c r="F137" s="77"/>
      <c r="H137" s="77"/>
      <c r="I137" s="77"/>
      <c r="J137" s="77"/>
      <c r="K137" s="77"/>
      <c r="L137" s="77"/>
    </row>
    <row r="138" spans="3:12">
      <c r="C138" s="77"/>
      <c r="D138" s="77"/>
      <c r="E138" s="77"/>
      <c r="F138" s="77"/>
      <c r="H138" s="77"/>
      <c r="I138" s="77"/>
      <c r="J138" s="77"/>
      <c r="K138" s="77"/>
      <c r="L138" s="77"/>
    </row>
    <row r="139" spans="3:12">
      <c r="C139" s="77"/>
      <c r="D139" s="77"/>
      <c r="E139" s="77"/>
      <c r="F139" s="77"/>
      <c r="H139" s="77"/>
      <c r="I139" s="77"/>
      <c r="J139" s="77"/>
      <c r="K139" s="77"/>
      <c r="L139" s="77"/>
    </row>
    <row r="140" spans="3:12">
      <c r="C140" s="77"/>
      <c r="D140" s="77"/>
      <c r="E140" s="77"/>
      <c r="F140" s="77"/>
      <c r="H140" s="77"/>
      <c r="I140" s="77"/>
      <c r="J140" s="77"/>
      <c r="K140" s="77"/>
      <c r="L140" s="77"/>
    </row>
    <row r="141" spans="3:12">
      <c r="C141" s="77"/>
      <c r="D141" s="77"/>
      <c r="E141" s="77"/>
      <c r="F141" s="77"/>
      <c r="H141" s="77"/>
      <c r="I141" s="77"/>
      <c r="J141" s="77"/>
      <c r="K141" s="77"/>
      <c r="L141" s="77"/>
    </row>
    <row r="142" spans="3:12">
      <c r="C142" s="77"/>
      <c r="D142" s="77"/>
      <c r="E142" s="77"/>
      <c r="F142" s="77"/>
      <c r="H142" s="77"/>
      <c r="I142" s="77"/>
      <c r="J142" s="77"/>
      <c r="K142" s="77"/>
      <c r="L142" s="77"/>
    </row>
    <row r="143" spans="3:12">
      <c r="C143" s="77"/>
      <c r="D143" s="77"/>
      <c r="E143" s="77"/>
      <c r="F143" s="77"/>
      <c r="H143" s="77"/>
      <c r="I143" s="77"/>
      <c r="J143" s="77"/>
      <c r="K143" s="77"/>
      <c r="L143" s="77"/>
    </row>
    <row r="144" spans="3:12">
      <c r="C144" s="77"/>
      <c r="D144" s="77"/>
      <c r="E144" s="77"/>
      <c r="F144" s="77"/>
      <c r="H144" s="77"/>
      <c r="I144" s="77"/>
      <c r="J144" s="77"/>
      <c r="K144" s="77"/>
      <c r="L144" s="77"/>
    </row>
    <row r="145" spans="3:12">
      <c r="C145" s="77"/>
      <c r="D145" s="77"/>
      <c r="E145" s="77"/>
      <c r="F145" s="77"/>
      <c r="H145" s="77"/>
      <c r="I145" s="77"/>
      <c r="J145" s="77"/>
      <c r="K145" s="77"/>
      <c r="L145" s="77"/>
    </row>
    <row r="146" spans="3:12">
      <c r="C146" s="77"/>
      <c r="D146" s="77"/>
      <c r="E146" s="77"/>
      <c r="F146" s="77"/>
      <c r="H146" s="77"/>
      <c r="I146" s="77"/>
      <c r="J146" s="77"/>
      <c r="K146" s="77"/>
      <c r="L146" s="77"/>
    </row>
    <row r="147" spans="3:12">
      <c r="C147" s="77"/>
      <c r="D147" s="77"/>
      <c r="E147" s="77"/>
      <c r="F147" s="77"/>
      <c r="H147" s="77"/>
      <c r="I147" s="77"/>
      <c r="J147" s="77"/>
      <c r="K147" s="77"/>
      <c r="L147" s="77"/>
    </row>
    <row r="148" spans="3:12">
      <c r="C148" s="77"/>
      <c r="D148" s="77"/>
      <c r="E148" s="77"/>
      <c r="F148" s="77"/>
      <c r="H148" s="77"/>
      <c r="I148" s="77"/>
      <c r="J148" s="77"/>
      <c r="K148" s="77"/>
      <c r="L148" s="77"/>
    </row>
    <row r="149" spans="3:12">
      <c r="C149" s="77"/>
      <c r="D149" s="77"/>
      <c r="E149" s="77"/>
      <c r="F149" s="77"/>
      <c r="H149" s="77"/>
      <c r="I149" s="77"/>
      <c r="J149" s="77"/>
      <c r="K149" s="77"/>
      <c r="L149" s="77"/>
    </row>
    <row r="150" spans="3:12">
      <c r="C150" s="77"/>
      <c r="D150" s="77"/>
      <c r="E150" s="77"/>
      <c r="F150" s="77"/>
      <c r="H150" s="77"/>
      <c r="I150" s="77"/>
      <c r="J150" s="77"/>
      <c r="K150" s="77"/>
      <c r="L150" s="77"/>
    </row>
    <row r="151" spans="3:12">
      <c r="C151" s="77"/>
      <c r="D151" s="77"/>
      <c r="E151" s="77"/>
      <c r="F151" s="77"/>
      <c r="H151" s="77"/>
      <c r="I151" s="77"/>
      <c r="J151" s="77"/>
      <c r="K151" s="77"/>
      <c r="L151" s="77"/>
    </row>
    <row r="152" spans="3:12">
      <c r="C152" s="77"/>
      <c r="D152" s="77"/>
      <c r="E152" s="77"/>
      <c r="F152" s="77"/>
      <c r="H152" s="77"/>
      <c r="I152" s="77"/>
      <c r="J152" s="77"/>
      <c r="K152" s="77"/>
      <c r="L152" s="77"/>
    </row>
    <row r="153" spans="3:12">
      <c r="C153" s="77"/>
      <c r="D153" s="77"/>
      <c r="E153" s="77"/>
      <c r="F153" s="77"/>
      <c r="H153" s="77"/>
      <c r="I153" s="77"/>
      <c r="J153" s="77"/>
      <c r="K153" s="77"/>
      <c r="L153" s="77"/>
    </row>
    <row r="154" spans="3:12">
      <c r="C154" s="77"/>
      <c r="D154" s="77"/>
      <c r="E154" s="77"/>
      <c r="F154" s="77"/>
      <c r="H154" s="77"/>
      <c r="I154" s="77"/>
      <c r="J154" s="77"/>
      <c r="K154" s="77"/>
      <c r="L154" s="77"/>
    </row>
    <row r="155" spans="3:12">
      <c r="C155" s="77"/>
      <c r="D155" s="77"/>
      <c r="E155" s="77"/>
      <c r="F155" s="77"/>
      <c r="H155" s="77"/>
      <c r="I155" s="77"/>
      <c r="J155" s="77"/>
      <c r="K155" s="77"/>
      <c r="L155" s="77"/>
    </row>
    <row r="156" spans="3:12">
      <c r="C156" s="77"/>
      <c r="D156" s="77"/>
      <c r="E156" s="77"/>
      <c r="F156" s="77"/>
      <c r="H156" s="77"/>
      <c r="I156" s="77"/>
      <c r="J156" s="77"/>
      <c r="K156" s="77"/>
      <c r="L156" s="77"/>
    </row>
    <row r="157" spans="3:12">
      <c r="C157" s="77"/>
      <c r="D157" s="77"/>
      <c r="E157" s="77"/>
      <c r="F157" s="77"/>
      <c r="H157" s="77"/>
      <c r="I157" s="77"/>
      <c r="J157" s="77"/>
      <c r="K157" s="77"/>
      <c r="L157" s="77"/>
    </row>
    <row r="158" spans="3:12">
      <c r="C158" s="77"/>
      <c r="D158" s="77"/>
      <c r="E158" s="77"/>
      <c r="F158" s="77"/>
      <c r="H158" s="77"/>
      <c r="I158" s="77"/>
      <c r="J158" s="77"/>
      <c r="K158" s="77"/>
      <c r="L158" s="77"/>
    </row>
    <row r="159" spans="3:12">
      <c r="C159" s="77"/>
      <c r="D159" s="77"/>
      <c r="E159" s="77"/>
      <c r="F159" s="77"/>
      <c r="H159" s="77"/>
      <c r="I159" s="77"/>
      <c r="J159" s="77"/>
      <c r="K159" s="77"/>
      <c r="L159" s="77"/>
    </row>
    <row r="160" spans="3:12">
      <c r="C160" s="77"/>
      <c r="D160" s="77"/>
      <c r="E160" s="77"/>
      <c r="F160" s="77"/>
      <c r="H160" s="77"/>
      <c r="I160" s="77"/>
      <c r="J160" s="77"/>
      <c r="K160" s="77"/>
      <c r="L160" s="77"/>
    </row>
    <row r="161" spans="3:12">
      <c r="C161" s="77"/>
      <c r="D161" s="77"/>
      <c r="E161" s="77"/>
      <c r="F161" s="77"/>
      <c r="H161" s="77"/>
      <c r="I161" s="77"/>
      <c r="J161" s="77"/>
      <c r="K161" s="77"/>
      <c r="L161" s="77"/>
    </row>
    <row r="162" spans="3:12">
      <c r="C162" s="77"/>
      <c r="D162" s="77"/>
      <c r="E162" s="77"/>
      <c r="F162" s="77"/>
      <c r="H162" s="77"/>
      <c r="I162" s="77"/>
      <c r="J162" s="77"/>
      <c r="K162" s="77"/>
      <c r="L162" s="77"/>
    </row>
    <row r="163" spans="3:12">
      <c r="C163" s="77"/>
      <c r="D163" s="77"/>
      <c r="E163" s="77"/>
      <c r="F163" s="77"/>
      <c r="H163" s="77"/>
      <c r="I163" s="77"/>
      <c r="J163" s="77"/>
      <c r="K163" s="77"/>
      <c r="L163" s="77"/>
    </row>
    <row r="164" spans="3:12">
      <c r="C164" s="77"/>
      <c r="D164" s="77"/>
      <c r="E164" s="77"/>
      <c r="F164" s="77"/>
      <c r="H164" s="77"/>
      <c r="I164" s="77"/>
      <c r="J164" s="77"/>
      <c r="K164" s="77"/>
      <c r="L164" s="77"/>
    </row>
    <row r="165" spans="3:12">
      <c r="C165" s="77"/>
      <c r="D165" s="77"/>
      <c r="E165" s="77"/>
      <c r="F165" s="77"/>
      <c r="H165" s="77"/>
      <c r="I165" s="77"/>
      <c r="J165" s="77"/>
      <c r="K165" s="77"/>
      <c r="L165" s="77"/>
    </row>
    <row r="166" spans="3:12">
      <c r="C166" s="77"/>
      <c r="D166" s="77"/>
      <c r="E166" s="77"/>
      <c r="F166" s="77"/>
      <c r="H166" s="77"/>
      <c r="I166" s="77"/>
      <c r="J166" s="77"/>
      <c r="K166" s="77"/>
      <c r="L166" s="77"/>
    </row>
    <row r="167" spans="3:12">
      <c r="C167" s="77"/>
      <c r="D167" s="77"/>
      <c r="E167" s="77"/>
      <c r="F167" s="77"/>
      <c r="H167" s="77"/>
      <c r="I167" s="77"/>
      <c r="J167" s="77"/>
      <c r="K167" s="77"/>
      <c r="L167" s="77"/>
    </row>
    <row r="168" spans="3:12">
      <c r="C168" s="77"/>
      <c r="D168" s="77"/>
      <c r="E168" s="77"/>
      <c r="F168" s="77"/>
      <c r="H168" s="77"/>
      <c r="I168" s="77"/>
      <c r="J168" s="77"/>
      <c r="K168" s="77"/>
      <c r="L168" s="77"/>
    </row>
    <row r="169" spans="3:12">
      <c r="C169" s="77"/>
      <c r="D169" s="77"/>
      <c r="E169" s="77"/>
      <c r="F169" s="77"/>
      <c r="H169" s="77"/>
      <c r="I169" s="77"/>
      <c r="J169" s="77"/>
      <c r="K169" s="77"/>
      <c r="L169" s="77"/>
    </row>
    <row r="170" spans="3:12">
      <c r="C170" s="77"/>
      <c r="D170" s="77"/>
      <c r="E170" s="77"/>
      <c r="F170" s="77"/>
      <c r="H170" s="77"/>
      <c r="I170" s="77"/>
      <c r="J170" s="77"/>
      <c r="K170" s="77"/>
      <c r="L170" s="77"/>
    </row>
    <row r="171" spans="3:12">
      <c r="C171" s="77"/>
      <c r="D171" s="77"/>
      <c r="E171" s="77"/>
      <c r="F171" s="77"/>
      <c r="H171" s="77"/>
      <c r="I171" s="77"/>
      <c r="J171" s="77"/>
      <c r="K171" s="77"/>
      <c r="L171" s="77"/>
    </row>
    <row r="172" spans="3:12">
      <c r="C172" s="77"/>
      <c r="D172" s="77"/>
      <c r="E172" s="77"/>
      <c r="F172" s="77"/>
      <c r="H172" s="77"/>
      <c r="I172" s="77"/>
      <c r="J172" s="77"/>
      <c r="K172" s="77"/>
      <c r="L172" s="77"/>
    </row>
    <row r="173" spans="3:12">
      <c r="C173" s="77"/>
      <c r="D173" s="77"/>
      <c r="E173" s="77"/>
      <c r="F173" s="77"/>
      <c r="H173" s="77"/>
      <c r="I173" s="77"/>
      <c r="J173" s="77"/>
      <c r="K173" s="77"/>
      <c r="L173" s="77"/>
    </row>
    <row r="174" spans="3:12">
      <c r="C174" s="77"/>
      <c r="D174" s="77"/>
      <c r="E174" s="77"/>
      <c r="F174" s="77"/>
      <c r="H174" s="77"/>
      <c r="I174" s="77"/>
      <c r="J174" s="77"/>
      <c r="K174" s="77"/>
      <c r="L174" s="77"/>
    </row>
    <row r="175" spans="3:12">
      <c r="C175" s="77"/>
      <c r="D175" s="77"/>
      <c r="E175" s="77"/>
      <c r="F175" s="77"/>
      <c r="H175" s="77"/>
      <c r="I175" s="77"/>
      <c r="J175" s="77"/>
      <c r="K175" s="77"/>
      <c r="L175" s="77"/>
    </row>
    <row r="176" spans="3:12">
      <c r="C176" s="77"/>
      <c r="D176" s="77"/>
      <c r="E176" s="77"/>
      <c r="F176" s="77"/>
      <c r="H176" s="77"/>
      <c r="I176" s="77"/>
      <c r="J176" s="77"/>
      <c r="K176" s="77"/>
      <c r="L176" s="77"/>
    </row>
    <row r="177" spans="3:12">
      <c r="C177" s="77"/>
      <c r="D177" s="77"/>
      <c r="E177" s="77"/>
      <c r="F177" s="77"/>
      <c r="H177" s="77"/>
      <c r="I177" s="77"/>
      <c r="J177" s="77"/>
      <c r="K177" s="77"/>
      <c r="L177" s="77"/>
    </row>
    <row r="178" spans="3:12">
      <c r="C178" s="77"/>
      <c r="D178" s="77"/>
      <c r="E178" s="77"/>
      <c r="F178" s="77"/>
      <c r="H178" s="77"/>
      <c r="I178" s="77"/>
      <c r="J178" s="77"/>
      <c r="K178" s="77"/>
      <c r="L178" s="77"/>
    </row>
    <row r="179" spans="3:12">
      <c r="C179" s="77"/>
      <c r="D179" s="77"/>
      <c r="E179" s="77"/>
      <c r="F179" s="77"/>
      <c r="H179" s="77"/>
      <c r="I179" s="77"/>
      <c r="J179" s="77"/>
      <c r="K179" s="77"/>
      <c r="L179" s="77"/>
    </row>
    <row r="180" spans="3:12">
      <c r="C180" s="77"/>
      <c r="D180" s="77"/>
      <c r="E180" s="77"/>
      <c r="F180" s="77"/>
      <c r="H180" s="77"/>
      <c r="I180" s="77"/>
      <c r="J180" s="77"/>
      <c r="K180" s="77"/>
      <c r="L180" s="77"/>
    </row>
    <row r="181" spans="3:12">
      <c r="C181" s="77"/>
      <c r="D181" s="77"/>
      <c r="E181" s="77"/>
      <c r="F181" s="77"/>
      <c r="H181" s="77"/>
      <c r="I181" s="77"/>
      <c r="J181" s="77"/>
      <c r="K181" s="77"/>
      <c r="L181" s="77"/>
    </row>
    <row r="182" spans="3:12">
      <c r="C182" s="77"/>
      <c r="D182" s="77"/>
      <c r="E182" s="77"/>
      <c r="F182" s="77"/>
      <c r="H182" s="77"/>
      <c r="I182" s="77"/>
      <c r="J182" s="77"/>
      <c r="K182" s="77"/>
      <c r="L182" s="77"/>
    </row>
    <row r="183" spans="3:12">
      <c r="C183" s="77"/>
      <c r="D183" s="77"/>
      <c r="E183" s="77"/>
      <c r="F183" s="77"/>
      <c r="H183" s="77"/>
      <c r="I183" s="77"/>
      <c r="J183" s="77"/>
      <c r="K183" s="77"/>
      <c r="L183" s="77"/>
    </row>
    <row r="184" spans="3:12">
      <c r="C184" s="77"/>
      <c r="D184" s="77"/>
      <c r="E184" s="77"/>
      <c r="F184" s="77"/>
      <c r="H184" s="77"/>
      <c r="I184" s="77"/>
      <c r="J184" s="77"/>
      <c r="K184" s="77"/>
      <c r="L184" s="77"/>
    </row>
    <row r="185" spans="3:12">
      <c r="C185" s="77"/>
      <c r="D185" s="77"/>
      <c r="E185" s="77"/>
      <c r="F185" s="77"/>
      <c r="H185" s="77"/>
      <c r="I185" s="77"/>
      <c r="J185" s="77"/>
      <c r="K185" s="77"/>
      <c r="L185" s="77"/>
    </row>
    <row r="186" spans="3:12">
      <c r="C186" s="77"/>
      <c r="D186" s="77"/>
      <c r="E186" s="77"/>
      <c r="F186" s="77"/>
      <c r="H186" s="77"/>
      <c r="I186" s="77"/>
      <c r="J186" s="77"/>
      <c r="K186" s="77"/>
      <c r="L186" s="77"/>
    </row>
    <row r="187" spans="3:12">
      <c r="C187" s="77"/>
      <c r="D187" s="77"/>
      <c r="E187" s="77"/>
      <c r="F187" s="77"/>
      <c r="H187" s="77"/>
      <c r="I187" s="77"/>
      <c r="J187" s="77"/>
      <c r="K187" s="77"/>
      <c r="L187" s="77"/>
    </row>
    <row r="188" spans="3:12">
      <c r="C188" s="77"/>
      <c r="D188" s="77"/>
      <c r="E188" s="77"/>
      <c r="F188" s="77"/>
      <c r="H188" s="77"/>
      <c r="I188" s="77"/>
      <c r="J188" s="77"/>
      <c r="K188" s="77"/>
      <c r="L188" s="77"/>
    </row>
    <row r="189" spans="3:12">
      <c r="C189" s="77"/>
      <c r="D189" s="77"/>
      <c r="E189" s="77"/>
      <c r="F189" s="77"/>
      <c r="H189" s="77"/>
      <c r="I189" s="77"/>
      <c r="J189" s="77"/>
      <c r="K189" s="77"/>
      <c r="L189" s="77"/>
    </row>
    <row r="190" spans="3:12">
      <c r="C190" s="77"/>
      <c r="D190" s="77"/>
      <c r="E190" s="77"/>
      <c r="F190" s="77"/>
      <c r="H190" s="77"/>
      <c r="I190" s="77"/>
      <c r="J190" s="77"/>
      <c r="K190" s="77"/>
      <c r="L190" s="77"/>
    </row>
    <row r="191" spans="3:12">
      <c r="C191" s="77"/>
      <c r="D191" s="77"/>
      <c r="E191" s="77"/>
      <c r="F191" s="77"/>
      <c r="H191" s="77"/>
      <c r="I191" s="77"/>
      <c r="J191" s="77"/>
      <c r="K191" s="77"/>
      <c r="L191" s="77"/>
    </row>
    <row r="192" spans="3:12">
      <c r="C192" s="77"/>
      <c r="D192" s="77"/>
      <c r="E192" s="77"/>
      <c r="F192" s="77"/>
      <c r="H192" s="77"/>
      <c r="I192" s="77"/>
      <c r="J192" s="77"/>
      <c r="K192" s="77"/>
      <c r="L192" s="77"/>
    </row>
    <row r="193" spans="3:12">
      <c r="C193" s="77"/>
      <c r="D193" s="77"/>
      <c r="E193" s="77"/>
      <c r="F193" s="77"/>
      <c r="H193" s="77"/>
      <c r="I193" s="77"/>
      <c r="J193" s="77"/>
      <c r="K193" s="77"/>
      <c r="L193" s="77"/>
    </row>
    <row r="194" spans="3:12">
      <c r="C194" s="77"/>
      <c r="D194" s="77"/>
      <c r="E194" s="77"/>
      <c r="F194" s="77"/>
      <c r="H194" s="77"/>
      <c r="I194" s="77"/>
      <c r="J194" s="77"/>
      <c r="K194" s="77"/>
      <c r="L194" s="77"/>
    </row>
    <row r="195" spans="3:12">
      <c r="C195" s="77"/>
      <c r="D195" s="77"/>
      <c r="E195" s="77"/>
      <c r="F195" s="77"/>
      <c r="H195" s="77"/>
      <c r="I195" s="77"/>
      <c r="J195" s="77"/>
      <c r="K195" s="77"/>
      <c r="L195" s="77"/>
    </row>
    <row r="196" spans="3:12">
      <c r="C196" s="77"/>
      <c r="D196" s="77"/>
      <c r="E196" s="77"/>
      <c r="F196" s="77"/>
      <c r="H196" s="77"/>
      <c r="I196" s="77"/>
      <c r="J196" s="77"/>
      <c r="K196" s="77"/>
      <c r="L196" s="77"/>
    </row>
    <row r="197" spans="3:12">
      <c r="C197" s="77"/>
      <c r="D197" s="77"/>
      <c r="E197" s="77"/>
      <c r="F197" s="77"/>
      <c r="H197" s="77"/>
      <c r="I197" s="77"/>
      <c r="J197" s="77"/>
      <c r="K197" s="77"/>
      <c r="L197" s="77"/>
    </row>
    <row r="198" spans="3:12">
      <c r="C198" s="77"/>
      <c r="D198" s="77"/>
      <c r="E198" s="77"/>
      <c r="F198" s="77"/>
      <c r="H198" s="77"/>
      <c r="I198" s="77"/>
      <c r="J198" s="77"/>
      <c r="K198" s="77"/>
      <c r="L198" s="77"/>
    </row>
    <row r="199" spans="3:12">
      <c r="C199" s="77"/>
      <c r="D199" s="77"/>
      <c r="E199" s="77"/>
      <c r="F199" s="77"/>
      <c r="H199" s="77"/>
      <c r="I199" s="77"/>
      <c r="J199" s="77"/>
      <c r="K199" s="77"/>
      <c r="L199" s="77"/>
    </row>
    <row r="200" spans="3:12">
      <c r="C200" s="77"/>
      <c r="D200" s="77"/>
      <c r="E200" s="77"/>
      <c r="F200" s="77"/>
      <c r="H200" s="77"/>
      <c r="I200" s="77"/>
      <c r="J200" s="77"/>
      <c r="K200" s="77"/>
      <c r="L200" s="77"/>
    </row>
    <row r="201" spans="3:12">
      <c r="C201" s="77"/>
      <c r="D201" s="77"/>
      <c r="E201" s="77"/>
      <c r="F201" s="77"/>
      <c r="H201" s="77"/>
      <c r="I201" s="77"/>
      <c r="J201" s="77"/>
      <c r="K201" s="77"/>
      <c r="L201" s="77"/>
    </row>
    <row r="202" spans="3:12">
      <c r="C202" s="77"/>
      <c r="D202" s="77"/>
      <c r="E202" s="77"/>
      <c r="F202" s="77"/>
      <c r="H202" s="77"/>
      <c r="I202" s="77"/>
      <c r="J202" s="77"/>
      <c r="K202" s="77"/>
      <c r="L202" s="77"/>
    </row>
    <row r="203" spans="3:12">
      <c r="C203" s="77"/>
      <c r="D203" s="77"/>
      <c r="E203" s="77"/>
      <c r="F203" s="77"/>
      <c r="H203" s="77"/>
      <c r="I203" s="77"/>
      <c r="J203" s="77"/>
      <c r="K203" s="77"/>
      <c r="L203" s="77"/>
    </row>
    <row r="204" spans="3:12">
      <c r="C204" s="77"/>
      <c r="D204" s="77"/>
      <c r="E204" s="77"/>
      <c r="F204" s="77"/>
      <c r="H204" s="77"/>
      <c r="I204" s="77"/>
      <c r="J204" s="77"/>
      <c r="K204" s="77"/>
      <c r="L204" s="77"/>
    </row>
    <row r="205" spans="3:12">
      <c r="C205" s="77"/>
      <c r="D205" s="77"/>
      <c r="E205" s="77"/>
      <c r="F205" s="77"/>
      <c r="H205" s="77"/>
      <c r="I205" s="77"/>
      <c r="J205" s="77"/>
      <c r="K205" s="77"/>
      <c r="L205" s="77"/>
    </row>
    <row r="206" spans="3:12">
      <c r="C206" s="77"/>
      <c r="D206" s="77"/>
      <c r="E206" s="77"/>
      <c r="F206" s="77"/>
      <c r="H206" s="77"/>
      <c r="I206" s="77"/>
      <c r="J206" s="77"/>
      <c r="K206" s="77"/>
      <c r="L206" s="77"/>
    </row>
    <row r="207" spans="3:12">
      <c r="C207" s="77"/>
      <c r="D207" s="77"/>
      <c r="E207" s="77"/>
      <c r="F207" s="77"/>
      <c r="H207" s="77"/>
      <c r="I207" s="77"/>
      <c r="J207" s="77"/>
      <c r="K207" s="77"/>
      <c r="L207" s="77"/>
    </row>
    <row r="208" spans="3:12">
      <c r="C208" s="77"/>
      <c r="D208" s="77"/>
      <c r="E208" s="77"/>
      <c r="F208" s="77"/>
      <c r="H208" s="77"/>
      <c r="I208" s="77"/>
      <c r="J208" s="77"/>
      <c r="K208" s="77"/>
      <c r="L208" s="77"/>
    </row>
    <row r="209" spans="3:12">
      <c r="C209" s="77"/>
      <c r="D209" s="77"/>
      <c r="E209" s="77"/>
      <c r="F209" s="77"/>
      <c r="H209" s="77"/>
      <c r="I209" s="77"/>
      <c r="J209" s="77"/>
      <c r="K209" s="77"/>
      <c r="L209" s="77"/>
    </row>
    <row r="210" spans="3:12">
      <c r="C210" s="77"/>
      <c r="D210" s="77"/>
      <c r="E210" s="77"/>
      <c r="F210" s="77"/>
      <c r="H210" s="77"/>
      <c r="I210" s="77"/>
      <c r="J210" s="77"/>
      <c r="K210" s="77"/>
      <c r="L210" s="77"/>
    </row>
    <row r="211" spans="3:12">
      <c r="C211" s="77"/>
      <c r="D211" s="77"/>
      <c r="E211" s="77"/>
      <c r="F211" s="77"/>
      <c r="H211" s="77"/>
      <c r="I211" s="77"/>
      <c r="J211" s="77"/>
      <c r="K211" s="77"/>
      <c r="L211" s="77"/>
    </row>
    <row r="212" spans="3:12">
      <c r="C212" s="77"/>
      <c r="D212" s="77"/>
      <c r="E212" s="77"/>
      <c r="F212" s="77"/>
      <c r="H212" s="77"/>
      <c r="I212" s="77"/>
      <c r="J212" s="77"/>
      <c r="K212" s="77"/>
      <c r="L212" s="77"/>
    </row>
  </sheetData>
  <sortState xmlns:xlrd2="http://schemas.microsoft.com/office/spreadsheetml/2017/richdata2" ref="Q69:S87">
    <sortCondition ref="Q69:Q87"/>
  </sortState>
  <mergeCells count="2">
    <mergeCell ref="B83:K83"/>
    <mergeCell ref="I1:J1"/>
  </mergeCells>
  <phoneticPr fontId="1"/>
  <printOptions horizontalCentered="1"/>
  <pageMargins left="0.78740157480314965" right="0.78740157480314965" top="0.31496062992125984" bottom="0.19685039370078741" header="0.27559055118110237" footer="0.27559055118110237"/>
  <pageSetup paperSize="9" scale="6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C4193-F0A2-4A10-AE52-FE3870E28FFD}">
  <sheetPr>
    <pageSetUpPr fitToPage="1"/>
  </sheetPr>
  <dimension ref="A1:BK96"/>
  <sheetViews>
    <sheetView showGridLines="0" tabSelected="1" defaultGridColor="0" view="pageBreakPreview" colorId="23" zoomScale="70" zoomScaleNormal="90" zoomScaleSheetLayoutView="70" zoomScalePageLayoutView="90" workbookViewId="0">
      <selection activeCell="B2" sqref="B2"/>
    </sheetView>
  </sheetViews>
  <sheetFormatPr defaultRowHeight="13.5"/>
  <cols>
    <col min="1" max="1" width="2.625" style="2" customWidth="1"/>
    <col min="2" max="2" width="6.875" style="4" customWidth="1"/>
    <col min="3" max="3" width="2.625" style="1" customWidth="1"/>
    <col min="4" max="4" width="7.375" style="1" customWidth="1"/>
    <col min="5" max="5" width="7.5" style="4" customWidth="1"/>
    <col min="6" max="6" width="2.625" style="1" customWidth="1"/>
    <col min="7" max="7" width="7.375" style="1" customWidth="1"/>
    <col min="8" max="11" width="8.375" style="2" customWidth="1"/>
    <col min="12" max="12" width="10.625" style="2" customWidth="1"/>
    <col min="13" max="13" width="9.125" style="2" customWidth="1"/>
    <col min="14" max="16" width="8.375" style="2" customWidth="1"/>
    <col min="17" max="17" width="10.625" style="1" customWidth="1"/>
    <col min="18" max="18" width="6.375" style="4" customWidth="1"/>
    <col min="19" max="19" width="2.625" style="1" customWidth="1"/>
    <col min="20" max="20" width="8.25" style="1" customWidth="1"/>
    <col min="21" max="21" width="5.125" style="2" customWidth="1"/>
    <col min="22" max="22" width="7.5" style="2" customWidth="1"/>
    <col min="23" max="23" width="9" style="2"/>
    <col min="24" max="25" width="7.5" style="13" customWidth="1"/>
    <col min="26" max="26" width="11.375" style="13" customWidth="1"/>
    <col min="27" max="27" width="9" style="2"/>
    <col min="28" max="28" width="9" style="2" customWidth="1"/>
    <col min="29" max="29" width="3.625" style="2" customWidth="1"/>
    <col min="30" max="32" width="9" style="2" customWidth="1"/>
    <col min="33" max="33" width="7.5" style="19" customWidth="1"/>
    <col min="34" max="34" width="7.625" style="16" customWidth="1"/>
    <col min="35" max="36" width="8.5" style="2" customWidth="1"/>
    <col min="37" max="37" width="12.25" style="2" customWidth="1"/>
    <col min="38" max="38" width="9" style="20" customWidth="1"/>
    <col min="39" max="39" width="7.5" style="2" customWidth="1"/>
    <col min="40" max="40" width="9" style="2"/>
    <col min="41" max="41" width="7.25" style="2" customWidth="1"/>
    <col min="42" max="42" width="9.25" style="2" bestFit="1" customWidth="1"/>
    <col min="43" max="43" width="9.125" style="13" customWidth="1"/>
    <col min="44" max="44" width="6.75" style="2" customWidth="1"/>
    <col min="45" max="45" width="9" style="2"/>
    <col min="46" max="46" width="4.625" style="2" customWidth="1"/>
    <col min="47" max="47" width="9" style="2"/>
    <col min="48" max="48" width="8.5" style="2" customWidth="1"/>
    <col min="49" max="49" width="7.375" style="2" customWidth="1"/>
    <col min="50" max="50" width="9" style="2"/>
    <col min="51" max="51" width="9" style="2" customWidth="1"/>
    <col min="52" max="52" width="4.5" style="2" customWidth="1"/>
    <col min="53" max="53" width="9" style="2" customWidth="1"/>
    <col min="54" max="54" width="7.5" style="2" customWidth="1"/>
    <col min="55" max="56" width="9" style="2"/>
    <col min="57" max="57" width="9.25" style="2" bestFit="1" customWidth="1"/>
    <col min="58" max="58" width="14.875" style="2" customWidth="1"/>
    <col min="59" max="59" width="9" style="13"/>
    <col min="60" max="60" width="9" style="2"/>
    <col min="61" max="61" width="4.625" style="2" customWidth="1"/>
    <col min="62" max="62" width="9" style="2"/>
    <col min="63" max="63" width="8.5" style="2" customWidth="1"/>
    <col min="64" max="64" width="7.375" style="2" customWidth="1"/>
    <col min="65" max="16384" width="9" style="2"/>
  </cols>
  <sheetData>
    <row r="1" spans="1:63" ht="16.5" customHeight="1">
      <c r="A1" s="166"/>
      <c r="B1" s="166"/>
      <c r="C1" s="166"/>
      <c r="D1" s="10"/>
    </row>
    <row r="2" spans="1:63" ht="24.75" customHeight="1">
      <c r="A2" s="166"/>
      <c r="B2" s="166"/>
      <c r="C2" s="166"/>
      <c r="D2" s="79" t="s">
        <v>237</v>
      </c>
    </row>
    <row r="3" spans="1:63" ht="14.25" customHeight="1" thickBot="1">
      <c r="A3" s="166"/>
      <c r="B3" s="166"/>
      <c r="C3" s="166"/>
      <c r="D3" s="10"/>
    </row>
    <row r="4" spans="1:63" ht="32.25" customHeight="1">
      <c r="A4" s="170"/>
      <c r="B4" s="25"/>
      <c r="C4" s="26"/>
      <c r="D4" s="26"/>
      <c r="E4" s="25"/>
      <c r="F4" s="26"/>
      <c r="G4" s="26"/>
      <c r="H4" s="27"/>
      <c r="I4" s="27"/>
      <c r="J4" s="27"/>
      <c r="K4" s="27"/>
      <c r="L4" s="27"/>
      <c r="M4" s="27"/>
      <c r="N4" s="27"/>
      <c r="O4" s="27"/>
      <c r="P4" s="27"/>
      <c r="Q4" s="26"/>
      <c r="R4" s="25"/>
      <c r="S4" s="26"/>
      <c r="T4" s="33"/>
    </row>
    <row r="5" spans="1:63" s="3" customFormat="1" ht="33" customHeight="1">
      <c r="A5" s="169"/>
      <c r="B5" s="188" t="s">
        <v>148</v>
      </c>
      <c r="C5" s="188"/>
      <c r="D5" s="80" t="s">
        <v>73</v>
      </c>
      <c r="E5" s="188" t="s">
        <v>149</v>
      </c>
      <c r="F5" s="188"/>
      <c r="G5" s="47" t="s">
        <v>73</v>
      </c>
      <c r="Q5" s="5"/>
      <c r="R5" s="189" t="s">
        <v>147</v>
      </c>
      <c r="S5" s="189"/>
      <c r="T5" s="81" t="s">
        <v>76</v>
      </c>
      <c r="X5" s="14"/>
      <c r="Y5" s="14"/>
      <c r="Z5" s="14"/>
      <c r="AB5" s="187"/>
      <c r="AC5" s="187"/>
      <c r="AD5" s="11"/>
      <c r="AE5" s="11"/>
      <c r="AF5" s="11"/>
      <c r="AG5" s="17"/>
      <c r="AH5" s="187"/>
      <c r="AI5" s="187"/>
      <c r="AJ5" s="24"/>
      <c r="AL5" s="187"/>
      <c r="AM5" s="187"/>
      <c r="AQ5" s="14"/>
      <c r="AR5" s="187"/>
      <c r="AS5" s="187"/>
      <c r="AY5" s="187"/>
      <c r="AZ5" s="187"/>
      <c r="BA5" s="1"/>
      <c r="BG5" s="187"/>
      <c r="BH5" s="187"/>
    </row>
    <row r="6" spans="1:63" ht="14.25">
      <c r="A6" s="168"/>
      <c r="B6" s="167">
        <f>グラフ!F4</f>
        <v>5.2254244004621837</v>
      </c>
      <c r="C6" s="47"/>
      <c r="D6" s="6"/>
      <c r="E6" s="92">
        <f>グラフ!I4</f>
        <v>2.9636615951771277</v>
      </c>
      <c r="F6" s="6"/>
      <c r="G6" s="6"/>
      <c r="L6" s="30"/>
      <c r="Q6" s="88" t="s">
        <v>92</v>
      </c>
      <c r="R6" s="92">
        <f>グラフ!C4</f>
        <v>8.1914870177256027</v>
      </c>
      <c r="S6" s="82"/>
      <c r="T6" s="93"/>
      <c r="W6" s="13"/>
      <c r="Z6" s="2"/>
      <c r="AA6" s="13"/>
      <c r="AC6" s="6"/>
      <c r="AD6" s="6"/>
      <c r="AE6" s="6"/>
      <c r="AF6" s="17"/>
      <c r="AG6" s="17"/>
      <c r="AH6" s="6"/>
      <c r="AI6" s="6"/>
      <c r="AK6" s="21"/>
      <c r="AL6" s="2"/>
      <c r="AP6" s="13"/>
      <c r="AQ6" s="2"/>
      <c r="AX6" s="4"/>
      <c r="AY6" s="6"/>
      <c r="AZ6" s="6"/>
      <c r="BF6" s="13"/>
      <c r="BG6" s="2"/>
    </row>
    <row r="7" spans="1:63" ht="14.25">
      <c r="A7" s="168"/>
      <c r="B7" s="167"/>
      <c r="C7" s="47"/>
      <c r="D7" s="6"/>
      <c r="E7" s="92"/>
      <c r="F7" s="6"/>
      <c r="G7" s="6"/>
      <c r="L7" s="30"/>
      <c r="Q7" s="88"/>
      <c r="R7" s="92"/>
      <c r="S7" s="82"/>
      <c r="T7" s="93"/>
      <c r="AB7" s="13"/>
      <c r="AD7" s="6"/>
      <c r="AE7" s="6"/>
      <c r="AF7" s="6"/>
      <c r="AG7" s="17"/>
      <c r="AH7" s="17"/>
      <c r="AI7" s="22"/>
      <c r="AJ7" s="22"/>
      <c r="AL7" s="21"/>
      <c r="AM7" s="13"/>
      <c r="AY7" s="4"/>
      <c r="AZ7" s="6"/>
      <c r="BA7" s="6"/>
    </row>
    <row r="8" spans="1:63" ht="14.25">
      <c r="A8" s="168"/>
      <c r="B8" s="167">
        <f>グラフ!F6</f>
        <v>3.5795200097113931</v>
      </c>
      <c r="C8" s="82"/>
      <c r="D8" s="95">
        <f>グラフ!H6</f>
        <v>8</v>
      </c>
      <c r="E8" s="92">
        <f>グラフ!I6</f>
        <v>1.9648452227220148</v>
      </c>
      <c r="F8" s="47"/>
      <c r="G8" s="95">
        <f>グラフ!K6</f>
        <v>10</v>
      </c>
      <c r="L8" s="30"/>
      <c r="Q8" s="88" t="s">
        <v>93</v>
      </c>
      <c r="R8" s="92">
        <f>グラフ!C6</f>
        <v>5.4665495800483779</v>
      </c>
      <c r="S8" s="47"/>
      <c r="T8" s="94">
        <f>グラフ!E6</f>
        <v>6</v>
      </c>
      <c r="W8" s="13"/>
      <c r="Z8" s="31"/>
      <c r="AA8" s="31"/>
      <c r="AB8" s="13"/>
      <c r="AD8" s="7"/>
      <c r="AE8" s="6"/>
      <c r="AF8" s="6"/>
      <c r="AG8" s="17"/>
      <c r="AH8" s="17"/>
      <c r="AI8" s="22"/>
      <c r="AJ8" s="22"/>
      <c r="AL8" s="21"/>
      <c r="AM8" s="13"/>
      <c r="AN8" s="15"/>
      <c r="AO8" s="31"/>
      <c r="AP8" s="31"/>
      <c r="AS8" s="13"/>
      <c r="AT8" s="31"/>
      <c r="AU8" s="31"/>
      <c r="AV8" s="13"/>
      <c r="AW8" s="31"/>
      <c r="AX8" s="31"/>
      <c r="AY8" s="4"/>
      <c r="AZ8" s="6"/>
      <c r="BA8" s="7"/>
      <c r="BC8" s="15"/>
      <c r="BH8" s="13"/>
      <c r="BI8" s="31"/>
      <c r="BJ8" s="31"/>
      <c r="BK8" s="13"/>
    </row>
    <row r="9" spans="1:63" ht="14.25">
      <c r="A9" s="168"/>
      <c r="B9" s="167"/>
      <c r="C9" s="82"/>
      <c r="D9" s="95"/>
      <c r="E9" s="92"/>
      <c r="F9" s="82"/>
      <c r="G9" s="95"/>
      <c r="L9" s="30"/>
      <c r="Q9" s="88"/>
      <c r="R9" s="92"/>
      <c r="S9" s="178"/>
      <c r="T9" s="94"/>
      <c r="W9" s="13"/>
      <c r="Z9" s="31"/>
      <c r="AA9" s="31"/>
      <c r="AB9" s="13"/>
      <c r="AD9" s="7"/>
      <c r="AE9" s="6"/>
      <c r="AF9" s="6"/>
      <c r="AG9" s="17"/>
      <c r="AH9" s="17"/>
      <c r="AI9" s="22"/>
      <c r="AJ9" s="22"/>
      <c r="AL9" s="21"/>
      <c r="AM9" s="13"/>
      <c r="AN9" s="15"/>
      <c r="AO9" s="31"/>
      <c r="AP9" s="31"/>
      <c r="AS9" s="13"/>
      <c r="AT9" s="31"/>
      <c r="AU9" s="31"/>
      <c r="AV9" s="13"/>
      <c r="AW9" s="31"/>
      <c r="AX9" s="31"/>
      <c r="AY9" s="4"/>
      <c r="AZ9" s="6"/>
      <c r="BA9" s="7"/>
      <c r="BC9" s="15"/>
      <c r="BH9" s="13"/>
      <c r="BI9" s="31"/>
      <c r="BJ9" s="31"/>
      <c r="BK9" s="13"/>
    </row>
    <row r="10" spans="1:63" ht="14.25">
      <c r="A10" s="168"/>
      <c r="B10" s="167">
        <f>グラフ!F8</f>
        <v>4.8987372881918843</v>
      </c>
      <c r="C10" s="82"/>
      <c r="D10" s="95">
        <f>グラフ!H8</f>
        <v>25</v>
      </c>
      <c r="E10" s="92">
        <f>グラフ!I8</f>
        <v>2.7399717035649522</v>
      </c>
      <c r="F10" s="82"/>
      <c r="G10" s="95">
        <f>グラフ!K8</f>
        <v>23</v>
      </c>
      <c r="L10" s="30"/>
      <c r="Q10" s="88" t="s">
        <v>94</v>
      </c>
      <c r="R10" s="92">
        <f>グラフ!C8</f>
        <v>7.4726501006316877</v>
      </c>
      <c r="S10" s="178"/>
      <c r="T10" s="94">
        <f>グラフ!E8</f>
        <v>19</v>
      </c>
      <c r="U10" s="15"/>
      <c r="W10" s="13"/>
      <c r="Z10" s="31"/>
      <c r="AA10" s="31"/>
      <c r="AB10" s="13"/>
      <c r="AD10" s="7"/>
      <c r="AE10" s="6"/>
      <c r="AF10" s="6"/>
      <c r="AG10" s="17"/>
      <c r="AH10" s="17"/>
      <c r="AI10" s="22"/>
      <c r="AJ10" s="22"/>
      <c r="AL10" s="21"/>
      <c r="AM10" s="13"/>
      <c r="AN10" s="15"/>
      <c r="AO10" s="31"/>
      <c r="AP10" s="31"/>
      <c r="AS10" s="13"/>
      <c r="AT10" s="31"/>
      <c r="AU10" s="31"/>
      <c r="AV10" s="13"/>
      <c r="AW10" s="31"/>
      <c r="AX10" s="31"/>
      <c r="AY10" s="4"/>
      <c r="AZ10" s="6"/>
      <c r="BA10" s="7"/>
      <c r="BC10" s="15"/>
      <c r="BH10" s="13"/>
      <c r="BI10" s="31"/>
      <c r="BJ10" s="31"/>
      <c r="BK10" s="13"/>
    </row>
    <row r="11" spans="1:63" ht="14.25">
      <c r="A11" s="168"/>
      <c r="B11" s="167">
        <f>グラフ!F9</f>
        <v>3.6422312478030143</v>
      </c>
      <c r="C11" s="82"/>
      <c r="D11" s="95">
        <f>グラフ!H9</f>
        <v>9</v>
      </c>
      <c r="E11" s="92">
        <f>グラフ!I9</f>
        <v>1.8634671500387516</v>
      </c>
      <c r="F11" s="47"/>
      <c r="G11" s="95">
        <f>グラフ!K9</f>
        <v>4</v>
      </c>
      <c r="L11" s="30"/>
      <c r="Q11" s="88" t="s">
        <v>95</v>
      </c>
      <c r="R11" s="92">
        <f>グラフ!C9</f>
        <v>5.0821831364693226</v>
      </c>
      <c r="S11" s="178"/>
      <c r="T11" s="94">
        <f>グラフ!E9</f>
        <v>4</v>
      </c>
      <c r="U11" s="15"/>
      <c r="W11" s="13"/>
      <c r="Z11" s="31"/>
      <c r="AA11" s="31"/>
      <c r="AB11" s="13"/>
      <c r="AD11" s="7"/>
      <c r="AE11" s="6"/>
      <c r="AF11" s="6"/>
      <c r="AG11" s="17"/>
      <c r="AH11" s="17"/>
      <c r="AI11" s="22"/>
      <c r="AJ11" s="22"/>
      <c r="AL11" s="21"/>
      <c r="AM11" s="13"/>
      <c r="AN11" s="15"/>
      <c r="AO11" s="31"/>
      <c r="AP11" s="31"/>
      <c r="AS11" s="13"/>
      <c r="AT11" s="31"/>
      <c r="AU11" s="31"/>
      <c r="AV11" s="13"/>
      <c r="AW11" s="31"/>
      <c r="AX11" s="31"/>
      <c r="AY11" s="4"/>
      <c r="AZ11" s="6"/>
      <c r="BA11" s="7"/>
      <c r="BC11" s="15"/>
      <c r="BH11" s="13"/>
      <c r="BI11" s="31"/>
      <c r="BJ11" s="31"/>
      <c r="BK11" s="13"/>
    </row>
    <row r="12" spans="1:63" ht="13.5" customHeight="1">
      <c r="A12" s="168"/>
      <c r="B12" s="167">
        <f>グラフ!F10</f>
        <v>4.1667086992544222</v>
      </c>
      <c r="C12" s="82"/>
      <c r="D12" s="95">
        <f>グラフ!H10</f>
        <v>15</v>
      </c>
      <c r="E12" s="92">
        <f>グラフ!I10</f>
        <v>2.67546558583705</v>
      </c>
      <c r="F12" s="82"/>
      <c r="G12" s="95">
        <f>グラフ!K10</f>
        <v>21</v>
      </c>
      <c r="L12" s="30"/>
      <c r="Q12" s="88" t="s">
        <v>96</v>
      </c>
      <c r="R12" s="92">
        <f>グラフ!C10</f>
        <v>5.5702316295295962</v>
      </c>
      <c r="S12" s="47"/>
      <c r="T12" s="94">
        <f>グラフ!E10</f>
        <v>7</v>
      </c>
      <c r="U12" s="15"/>
      <c r="W12" s="13"/>
      <c r="Z12" s="31"/>
      <c r="AA12" s="31"/>
      <c r="AB12" s="13"/>
      <c r="AD12" s="7"/>
      <c r="AE12" s="6"/>
      <c r="AF12" s="6"/>
      <c r="AG12" s="17"/>
      <c r="AH12" s="17"/>
      <c r="AI12" s="22"/>
      <c r="AJ12" s="22"/>
      <c r="AL12" s="21"/>
      <c r="AM12" s="13"/>
      <c r="AN12" s="15"/>
      <c r="AO12" s="31"/>
      <c r="AP12" s="31"/>
      <c r="AS12" s="13"/>
      <c r="AT12" s="31"/>
      <c r="AU12" s="31"/>
      <c r="AV12" s="13"/>
      <c r="AW12" s="31"/>
      <c r="AX12" s="31"/>
      <c r="AY12" s="4"/>
      <c r="AZ12" s="6"/>
      <c r="BA12" s="7"/>
      <c r="BC12" s="15"/>
      <c r="BH12" s="13"/>
      <c r="BI12" s="31"/>
      <c r="BJ12" s="31"/>
      <c r="BK12" s="13"/>
    </row>
    <row r="13" spans="1:63" ht="14.25">
      <c r="A13" s="168"/>
      <c r="B13" s="167">
        <f>グラフ!F11</f>
        <v>3.226149880471147</v>
      </c>
      <c r="C13" s="82"/>
      <c r="D13" s="95">
        <f>グラフ!H11</f>
        <v>5</v>
      </c>
      <c r="E13" s="92">
        <f>グラフ!I11</f>
        <v>1.935689928282688</v>
      </c>
      <c r="F13" s="82"/>
      <c r="G13" s="95">
        <f>グラフ!K11</f>
        <v>9</v>
      </c>
      <c r="L13" s="30"/>
      <c r="Q13" s="88" t="s">
        <v>97</v>
      </c>
      <c r="R13" s="92">
        <f>グラフ!C11</f>
        <v>5.5919931261499878</v>
      </c>
      <c r="S13" s="178"/>
      <c r="T13" s="94">
        <f>グラフ!E11</f>
        <v>9</v>
      </c>
      <c r="U13" s="15"/>
      <c r="W13" s="13"/>
      <c r="Z13" s="31"/>
      <c r="AA13" s="31"/>
      <c r="AB13" s="13"/>
      <c r="AD13" s="7"/>
      <c r="AE13" s="6"/>
      <c r="AF13" s="6"/>
      <c r="AG13" s="17"/>
      <c r="AH13" s="17"/>
      <c r="AI13" s="22"/>
      <c r="AJ13" s="22"/>
      <c r="AL13" s="21"/>
      <c r="AM13" s="13"/>
      <c r="AN13" s="15"/>
      <c r="AO13" s="31"/>
      <c r="AP13" s="31"/>
      <c r="AS13" s="13"/>
      <c r="AT13" s="31"/>
      <c r="AU13" s="31"/>
      <c r="AV13" s="13"/>
      <c r="AW13" s="31"/>
      <c r="AX13" s="31"/>
      <c r="AY13" s="4"/>
      <c r="AZ13" s="6"/>
      <c r="BA13" s="7"/>
      <c r="BC13" s="15"/>
      <c r="BH13" s="13"/>
      <c r="BI13" s="31"/>
      <c r="BJ13" s="31"/>
      <c r="BK13" s="13"/>
    </row>
    <row r="14" spans="1:63" ht="14.25">
      <c r="A14" s="168"/>
      <c r="B14" s="167">
        <f>グラフ!F12</f>
        <v>3.1699526908575679</v>
      </c>
      <c r="C14" s="82"/>
      <c r="D14" s="95">
        <f>グラフ!H12</f>
        <v>4</v>
      </c>
      <c r="E14" s="92">
        <f>グラフ!I12</f>
        <v>1.8251242765543574</v>
      </c>
      <c r="F14" s="82"/>
      <c r="G14" s="95">
        <f>グラフ!K12</f>
        <v>3</v>
      </c>
      <c r="L14" s="30"/>
      <c r="Q14" s="88" t="s">
        <v>98</v>
      </c>
      <c r="R14" s="92">
        <f>グラフ!C12</f>
        <v>4.6108402776110085</v>
      </c>
      <c r="S14" s="47"/>
      <c r="T14" s="94">
        <f>グラフ!E12</f>
        <v>2</v>
      </c>
      <c r="U14" s="15"/>
      <c r="W14" s="13"/>
      <c r="Z14" s="31"/>
      <c r="AA14" s="31"/>
      <c r="AB14" s="13"/>
      <c r="AD14" s="7"/>
      <c r="AE14" s="6"/>
      <c r="AF14" s="6"/>
      <c r="AG14" s="17"/>
      <c r="AH14" s="17"/>
      <c r="AI14" s="22"/>
      <c r="AJ14" s="22"/>
      <c r="AL14" s="21"/>
      <c r="AM14" s="13"/>
      <c r="AN14" s="15"/>
      <c r="AO14" s="31"/>
      <c r="AP14" s="31"/>
      <c r="AS14" s="13"/>
      <c r="AT14" s="31"/>
      <c r="AU14" s="31"/>
      <c r="AV14" s="13"/>
      <c r="AW14" s="31"/>
      <c r="AX14" s="31"/>
      <c r="AY14" s="4"/>
      <c r="AZ14" s="6"/>
      <c r="BA14" s="7"/>
      <c r="BC14" s="15"/>
      <c r="BH14" s="13"/>
      <c r="BI14" s="31"/>
      <c r="BJ14" s="31"/>
      <c r="BK14" s="13"/>
    </row>
    <row r="15" spans="1:63" ht="14.25">
      <c r="A15" s="168"/>
      <c r="B15" s="167">
        <f>グラフ!F13</f>
        <v>2.6812931206397566</v>
      </c>
      <c r="C15" s="82"/>
      <c r="D15" s="95">
        <f>グラフ!H13</f>
        <v>1</v>
      </c>
      <c r="E15" s="92">
        <f>グラフ!I13</f>
        <v>1.8992492937864942</v>
      </c>
      <c r="F15" s="82"/>
      <c r="G15" s="95">
        <f>グラフ!K13</f>
        <v>7</v>
      </c>
      <c r="L15" s="30"/>
      <c r="Q15" s="88" t="s">
        <v>99</v>
      </c>
      <c r="R15" s="92">
        <f>グラフ!C13</f>
        <v>4.580542414426251</v>
      </c>
      <c r="S15" s="178"/>
      <c r="T15" s="94">
        <f>グラフ!E13</f>
        <v>1</v>
      </c>
      <c r="U15" s="15"/>
      <c r="W15" s="13"/>
      <c r="Z15" s="31"/>
      <c r="AA15" s="31"/>
      <c r="AB15" s="13"/>
      <c r="AD15" s="7"/>
      <c r="AE15" s="6"/>
      <c r="AF15" s="6"/>
      <c r="AG15" s="17"/>
      <c r="AH15" s="17"/>
      <c r="AI15" s="22"/>
      <c r="AJ15" s="22"/>
      <c r="AL15" s="21"/>
      <c r="AM15" s="13"/>
      <c r="AN15" s="15"/>
      <c r="AO15" s="31"/>
      <c r="AP15" s="31"/>
      <c r="AS15" s="13"/>
      <c r="AT15" s="31"/>
      <c r="AU15" s="31"/>
      <c r="AV15" s="13"/>
      <c r="AW15" s="31"/>
      <c r="AX15" s="31"/>
      <c r="AY15" s="4"/>
      <c r="AZ15" s="6"/>
      <c r="BA15" s="7"/>
      <c r="BC15" s="15"/>
      <c r="BH15" s="13"/>
      <c r="BI15" s="31"/>
      <c r="BJ15" s="31"/>
      <c r="BK15" s="13"/>
    </row>
    <row r="16" spans="1:63" ht="14.25">
      <c r="A16" s="168"/>
      <c r="B16" s="167"/>
      <c r="C16" s="82"/>
      <c r="D16" s="95"/>
      <c r="E16" s="92"/>
      <c r="F16" s="82"/>
      <c r="G16" s="95"/>
      <c r="L16" s="30"/>
      <c r="Q16" s="88"/>
      <c r="R16" s="92"/>
      <c r="S16" s="178"/>
      <c r="T16" s="94"/>
      <c r="U16" s="15"/>
      <c r="W16" s="13"/>
      <c r="Z16" s="31"/>
      <c r="AA16" s="31"/>
      <c r="AB16" s="13"/>
      <c r="AD16" s="7"/>
      <c r="AE16" s="6"/>
      <c r="AF16" s="6"/>
      <c r="AG16" s="17"/>
      <c r="AH16" s="17"/>
      <c r="AI16" s="22"/>
      <c r="AJ16" s="22"/>
      <c r="AL16" s="21"/>
      <c r="AM16" s="13"/>
      <c r="AN16" s="15"/>
      <c r="AO16" s="31"/>
      <c r="AP16" s="31"/>
      <c r="AS16" s="13"/>
      <c r="AT16" s="31"/>
      <c r="AU16" s="31"/>
      <c r="AV16" s="13"/>
      <c r="AW16" s="31"/>
      <c r="AX16" s="31"/>
      <c r="AY16" s="4"/>
      <c r="AZ16" s="6"/>
      <c r="BA16" s="7"/>
      <c r="BC16" s="15"/>
      <c r="BH16" s="13"/>
      <c r="BI16" s="31"/>
      <c r="BJ16" s="31"/>
      <c r="BK16" s="13"/>
    </row>
    <row r="17" spans="1:63" ht="14.25">
      <c r="A17" s="168"/>
      <c r="B17" s="167">
        <f>グラフ!F15</f>
        <v>5.3529514307699619</v>
      </c>
      <c r="C17" s="82"/>
      <c r="D17" s="95">
        <f>グラフ!H15</f>
        <v>30</v>
      </c>
      <c r="E17" s="92">
        <f>グラフ!I15</f>
        <v>2.7469092868424809</v>
      </c>
      <c r="F17" s="82"/>
      <c r="G17" s="95">
        <f>グラフ!K15</f>
        <v>24</v>
      </c>
      <c r="L17" s="30"/>
      <c r="Q17" s="88" t="s">
        <v>100</v>
      </c>
      <c r="R17" s="92">
        <f>グラフ!C15</f>
        <v>8.7337628607299393</v>
      </c>
      <c r="S17" s="178"/>
      <c r="T17" s="94">
        <f>グラフ!E15</f>
        <v>35</v>
      </c>
      <c r="U17" s="15"/>
      <c r="W17" s="13"/>
      <c r="Z17" s="31"/>
      <c r="AA17" s="31"/>
      <c r="AB17" s="13"/>
      <c r="AD17" s="7"/>
      <c r="AE17" s="6"/>
      <c r="AF17" s="6"/>
      <c r="AG17" s="17"/>
      <c r="AH17" s="17"/>
      <c r="AI17" s="22"/>
      <c r="AJ17" s="22"/>
      <c r="AL17" s="21"/>
      <c r="AM17" s="13"/>
      <c r="AN17" s="15"/>
      <c r="AO17" s="31"/>
      <c r="AP17" s="31"/>
      <c r="AS17" s="13"/>
      <c r="AT17" s="31"/>
      <c r="AU17" s="31"/>
      <c r="AV17" s="13"/>
      <c r="AW17" s="31"/>
      <c r="AX17" s="31"/>
      <c r="AY17" s="4"/>
      <c r="AZ17" s="6"/>
      <c r="BA17" s="7"/>
      <c r="BC17" s="15"/>
      <c r="BH17" s="13"/>
      <c r="BI17" s="31"/>
      <c r="BJ17" s="31"/>
      <c r="BK17" s="13"/>
    </row>
    <row r="18" spans="1:63" ht="14.25">
      <c r="A18" s="168"/>
      <c r="B18" s="167">
        <f>グラフ!F16</f>
        <v>3.8243502140850296</v>
      </c>
      <c r="C18" s="82"/>
      <c r="D18" s="95">
        <f>グラフ!H16</f>
        <v>10</v>
      </c>
      <c r="E18" s="92">
        <f>グラフ!I16</f>
        <v>2.6194179548527599</v>
      </c>
      <c r="F18" s="82"/>
      <c r="G18" s="95">
        <f>グラフ!K16</f>
        <v>20</v>
      </c>
      <c r="L18" s="30"/>
      <c r="Q18" s="88" t="s">
        <v>101</v>
      </c>
      <c r="R18" s="92">
        <f>グラフ!C16</f>
        <v>5.8674962188701825</v>
      </c>
      <c r="S18" s="178"/>
      <c r="T18" s="94">
        <f>グラフ!E16</f>
        <v>11</v>
      </c>
      <c r="U18" s="15"/>
      <c r="W18" s="13"/>
      <c r="Z18" s="31"/>
      <c r="AA18" s="31"/>
      <c r="AB18" s="13"/>
      <c r="AD18" s="7"/>
      <c r="AE18" s="6"/>
      <c r="AF18" s="6"/>
      <c r="AG18" s="17"/>
      <c r="AH18" s="17"/>
      <c r="AI18" s="22"/>
      <c r="AJ18" s="22"/>
      <c r="AL18" s="21"/>
      <c r="AM18" s="13"/>
      <c r="AN18" s="15"/>
      <c r="AO18" s="31"/>
      <c r="AP18" s="31"/>
      <c r="AS18" s="13"/>
      <c r="AT18" s="31"/>
      <c r="AU18" s="31"/>
      <c r="AV18" s="13"/>
      <c r="AW18" s="31"/>
      <c r="AX18" s="31"/>
      <c r="AY18" s="4"/>
      <c r="AZ18" s="6"/>
      <c r="BA18" s="7"/>
      <c r="BC18" s="15"/>
      <c r="BH18" s="13"/>
      <c r="BI18" s="31"/>
      <c r="BJ18" s="31"/>
      <c r="BK18" s="13"/>
    </row>
    <row r="19" spans="1:63" ht="14.25">
      <c r="A19" s="168"/>
      <c r="B19" s="167">
        <f>グラフ!F17</f>
        <v>3.972290140253202</v>
      </c>
      <c r="C19" s="82"/>
      <c r="D19" s="95">
        <f>グラフ!H17</f>
        <v>12</v>
      </c>
      <c r="E19" s="92">
        <f>グラフ!I17</f>
        <v>2.0906790211858959</v>
      </c>
      <c r="F19" s="82"/>
      <c r="G19" s="95">
        <f>グラフ!K17</f>
        <v>12</v>
      </c>
      <c r="L19" s="30"/>
      <c r="Q19" s="88" t="s">
        <v>102</v>
      </c>
      <c r="R19" s="92">
        <f>グラフ!C17</f>
        <v>5.8539012593205086</v>
      </c>
      <c r="S19" s="178"/>
      <c r="T19" s="94">
        <f>グラフ!E17</f>
        <v>10</v>
      </c>
      <c r="U19" s="15"/>
      <c r="W19" s="13"/>
      <c r="Z19" s="31"/>
      <c r="AA19" s="31"/>
      <c r="AB19" s="13"/>
      <c r="AD19" s="7"/>
      <c r="AE19" s="6"/>
      <c r="AF19" s="6"/>
      <c r="AG19" s="17"/>
      <c r="AH19" s="17"/>
      <c r="AI19" s="22"/>
      <c r="AJ19" s="22"/>
      <c r="AL19" s="21"/>
      <c r="AM19" s="13"/>
      <c r="AN19" s="15"/>
      <c r="AO19" s="31"/>
      <c r="AP19" s="31"/>
      <c r="AS19" s="13"/>
      <c r="AT19" s="31"/>
      <c r="AU19" s="31"/>
      <c r="AV19" s="13"/>
      <c r="AW19" s="31"/>
      <c r="AX19" s="31"/>
      <c r="AY19" s="4"/>
      <c r="AZ19" s="6"/>
      <c r="BA19" s="7"/>
      <c r="BC19" s="15"/>
      <c r="BH19" s="13"/>
      <c r="BI19" s="31"/>
      <c r="BJ19" s="31"/>
      <c r="BK19" s="13"/>
    </row>
    <row r="20" spans="1:63" ht="14.25">
      <c r="A20" s="168"/>
      <c r="B20" s="167">
        <f>グラフ!F18</f>
        <v>4.9610956061729654</v>
      </c>
      <c r="C20" s="82"/>
      <c r="D20" s="95">
        <f>グラフ!H18</f>
        <v>27</v>
      </c>
      <c r="E20" s="92">
        <f>グラフ!I18</f>
        <v>3.1756463632920355</v>
      </c>
      <c r="F20" s="82"/>
      <c r="G20" s="95">
        <f>グラフ!K18</f>
        <v>33</v>
      </c>
      <c r="L20" s="30"/>
      <c r="Q20" s="88" t="s">
        <v>103</v>
      </c>
      <c r="R20" s="92">
        <f>グラフ!C18</f>
        <v>7.591566628127314</v>
      </c>
      <c r="S20" s="178"/>
      <c r="T20" s="94">
        <f>グラフ!E18</f>
        <v>21</v>
      </c>
      <c r="U20" s="15"/>
      <c r="W20" s="13"/>
      <c r="Z20" s="31"/>
      <c r="AA20" s="31"/>
      <c r="AB20" s="13"/>
      <c r="AD20" s="7"/>
      <c r="AE20" s="6"/>
      <c r="AF20" s="6"/>
      <c r="AG20" s="17"/>
      <c r="AH20" s="17"/>
      <c r="AI20" s="22"/>
      <c r="AJ20" s="22"/>
      <c r="AL20" s="21"/>
      <c r="AM20" s="13"/>
      <c r="AN20" s="15"/>
      <c r="AO20" s="31"/>
      <c r="AP20" s="31"/>
      <c r="AS20" s="13"/>
      <c r="AT20" s="31"/>
      <c r="AU20" s="31"/>
      <c r="AV20" s="13"/>
      <c r="AW20" s="31"/>
      <c r="AX20" s="31"/>
      <c r="AY20" s="4"/>
      <c r="AZ20" s="6"/>
      <c r="BA20" s="7"/>
      <c r="BC20" s="15"/>
      <c r="BH20" s="13"/>
      <c r="BI20" s="31"/>
      <c r="BJ20" s="31"/>
      <c r="BK20" s="13"/>
    </row>
    <row r="21" spans="1:63" ht="14.25">
      <c r="A21" s="168"/>
      <c r="B21" s="167">
        <f>グラフ!F19</f>
        <v>4.5962519799392751</v>
      </c>
      <c r="C21" s="82"/>
      <c r="D21" s="95">
        <f>グラフ!H19</f>
        <v>20</v>
      </c>
      <c r="E21" s="92">
        <f>グラフ!I19</f>
        <v>2.4417588643427401</v>
      </c>
      <c r="F21" s="82"/>
      <c r="G21" s="95">
        <f>グラフ!K19</f>
        <v>19</v>
      </c>
      <c r="L21" s="30"/>
      <c r="Q21" s="88" t="s">
        <v>104</v>
      </c>
      <c r="R21" s="92">
        <f>グラフ!C19</f>
        <v>7.8838488822569515</v>
      </c>
      <c r="S21" s="178"/>
      <c r="T21" s="94">
        <f>グラフ!E19</f>
        <v>23</v>
      </c>
      <c r="U21" s="15"/>
      <c r="W21" s="13"/>
      <c r="Z21" s="31"/>
      <c r="AA21" s="31"/>
      <c r="AB21" s="13"/>
      <c r="AD21" s="7"/>
      <c r="AE21" s="6"/>
      <c r="AF21" s="6"/>
      <c r="AG21" s="17"/>
      <c r="AH21" s="17"/>
      <c r="AI21" s="22"/>
      <c r="AJ21" s="22"/>
      <c r="AL21" s="21"/>
      <c r="AM21" s="13"/>
      <c r="AN21" s="15"/>
      <c r="AO21" s="31"/>
      <c r="AP21" s="31"/>
      <c r="AS21" s="13"/>
      <c r="AT21" s="31"/>
      <c r="AU21" s="31"/>
      <c r="AV21" s="13"/>
      <c r="AW21" s="31"/>
      <c r="AX21" s="31"/>
      <c r="AY21" s="4"/>
      <c r="AZ21" s="6"/>
      <c r="BA21" s="7"/>
      <c r="BC21" s="15"/>
      <c r="BH21" s="13"/>
      <c r="BI21" s="31"/>
      <c r="BJ21" s="31"/>
      <c r="BK21" s="13"/>
    </row>
    <row r="22" spans="1:63" ht="14.25">
      <c r="A22" s="168"/>
      <c r="B22" s="167">
        <f>グラフ!F20</f>
        <v>5.6702559529317469</v>
      </c>
      <c r="C22" s="47"/>
      <c r="D22" s="95">
        <f>グラフ!H20</f>
        <v>36</v>
      </c>
      <c r="E22" s="92">
        <f>グラフ!I20</f>
        <v>3.2269170184398006</v>
      </c>
      <c r="F22" s="82"/>
      <c r="G22" s="95">
        <f>グラフ!K20</f>
        <v>34</v>
      </c>
      <c r="L22" s="30"/>
      <c r="Q22" s="88" t="s">
        <v>105</v>
      </c>
      <c r="R22" s="92">
        <f>グラフ!C20</f>
        <v>8.4982604922708216</v>
      </c>
      <c r="S22" s="178"/>
      <c r="T22" s="94">
        <f>グラフ!E20</f>
        <v>31</v>
      </c>
      <c r="U22" s="15"/>
      <c r="W22" s="13"/>
      <c r="Z22" s="31"/>
      <c r="AA22" s="31"/>
      <c r="AB22" s="13"/>
      <c r="AD22" s="7"/>
      <c r="AE22" s="6"/>
      <c r="AF22" s="6"/>
      <c r="AG22" s="17"/>
      <c r="AH22" s="17"/>
      <c r="AI22" s="22"/>
      <c r="AJ22" s="22"/>
      <c r="AL22" s="21"/>
      <c r="AM22" s="13"/>
      <c r="AN22" s="15"/>
      <c r="AO22" s="31"/>
      <c r="AP22" s="31"/>
      <c r="AS22" s="13"/>
      <c r="AT22" s="31"/>
      <c r="AU22" s="31"/>
      <c r="AV22" s="13"/>
      <c r="AW22" s="31"/>
      <c r="AX22" s="31"/>
      <c r="AY22" s="4"/>
      <c r="AZ22" s="6"/>
      <c r="BA22" s="7"/>
      <c r="BC22" s="15"/>
      <c r="BH22" s="13"/>
      <c r="BI22" s="31"/>
      <c r="BJ22" s="31"/>
      <c r="BK22" s="13"/>
    </row>
    <row r="23" spans="1:63" ht="14.25">
      <c r="A23" s="168"/>
      <c r="B23" s="167">
        <f>グラフ!F21</f>
        <v>4.8091040238444913</v>
      </c>
      <c r="C23" s="82"/>
      <c r="D23" s="95">
        <f>グラフ!H21</f>
        <v>21</v>
      </c>
      <c r="E23" s="92">
        <f>グラフ!I21</f>
        <v>2.4370459580293029</v>
      </c>
      <c r="F23" s="82"/>
      <c r="G23" s="95">
        <f>グラフ!K21</f>
        <v>18</v>
      </c>
      <c r="L23" s="30"/>
      <c r="Q23" s="88" t="s">
        <v>106</v>
      </c>
      <c r="R23" s="92">
        <f>グラフ!C21</f>
        <v>7.5927520736824059</v>
      </c>
      <c r="S23" s="178"/>
      <c r="T23" s="94">
        <f>グラフ!E21</f>
        <v>22</v>
      </c>
      <c r="U23" s="15"/>
      <c r="W23" s="13"/>
      <c r="Z23" s="31"/>
      <c r="AA23" s="31"/>
      <c r="AB23" s="13"/>
      <c r="AD23" s="7"/>
      <c r="AE23" s="6"/>
      <c r="AF23" s="6"/>
      <c r="AG23" s="17"/>
      <c r="AH23" s="17"/>
      <c r="AI23" s="22"/>
      <c r="AJ23" s="22"/>
      <c r="AL23" s="21"/>
      <c r="AM23" s="13"/>
      <c r="AN23" s="15"/>
      <c r="AO23" s="31"/>
      <c r="AP23" s="31"/>
      <c r="AS23" s="13"/>
      <c r="AT23" s="31"/>
      <c r="AU23" s="31"/>
      <c r="AV23" s="13"/>
      <c r="AW23" s="31"/>
      <c r="AX23" s="31"/>
      <c r="AY23" s="4"/>
      <c r="AZ23" s="6"/>
      <c r="BA23" s="7"/>
      <c r="BC23" s="15"/>
      <c r="BH23" s="13"/>
      <c r="BI23" s="31"/>
      <c r="BJ23" s="31"/>
      <c r="BK23" s="13"/>
    </row>
    <row r="24" spans="1:63" ht="14.25">
      <c r="A24" s="168"/>
      <c r="B24" s="167">
        <f>グラフ!F22</f>
        <v>2.9730203052641504</v>
      </c>
      <c r="C24" s="82"/>
      <c r="D24" s="95">
        <f>グラフ!H22</f>
        <v>3</v>
      </c>
      <c r="E24" s="92">
        <f>グラフ!I22</f>
        <v>1.3936032680925705</v>
      </c>
      <c r="F24" s="47"/>
      <c r="G24" s="95">
        <f>グラフ!K22</f>
        <v>2</v>
      </c>
      <c r="L24" s="30"/>
      <c r="Q24" s="88" t="s">
        <v>107</v>
      </c>
      <c r="R24" s="92">
        <f>グラフ!C22</f>
        <v>4.8776114383239966</v>
      </c>
      <c r="S24" s="178"/>
      <c r="T24" s="94">
        <f>グラフ!E22</f>
        <v>3</v>
      </c>
      <c r="U24" s="15"/>
      <c r="W24" s="13"/>
      <c r="Z24" s="31"/>
      <c r="AA24" s="31"/>
      <c r="AB24" s="13"/>
      <c r="AD24" s="7"/>
      <c r="AE24" s="6"/>
      <c r="AF24" s="6"/>
      <c r="AG24" s="17"/>
      <c r="AH24" s="17"/>
      <c r="AI24" s="22"/>
      <c r="AJ24" s="22"/>
      <c r="AL24" s="21"/>
      <c r="AM24" s="13"/>
      <c r="AN24" s="15"/>
      <c r="AO24" s="31"/>
      <c r="AP24" s="31"/>
      <c r="AS24" s="13"/>
      <c r="AT24" s="31"/>
      <c r="AU24" s="31"/>
      <c r="AV24" s="13"/>
      <c r="AW24" s="31"/>
      <c r="AX24" s="31"/>
      <c r="AY24" s="4"/>
      <c r="AZ24" s="6"/>
      <c r="BA24" s="7"/>
      <c r="BC24" s="15"/>
      <c r="BH24" s="13"/>
      <c r="BI24" s="31"/>
      <c r="BJ24" s="31"/>
      <c r="BK24" s="13"/>
    </row>
    <row r="25" spans="1:63" ht="14.25">
      <c r="A25" s="168"/>
      <c r="B25" s="167">
        <f>グラフ!F23</f>
        <v>3.2463252581812316</v>
      </c>
      <c r="C25" s="82"/>
      <c r="D25" s="95">
        <f>グラフ!H23</f>
        <v>6</v>
      </c>
      <c r="E25" s="92">
        <f>グラフ!I23</f>
        <v>2.1642168387874876</v>
      </c>
      <c r="F25" s="82"/>
      <c r="G25" s="95">
        <f>グラフ!K23</f>
        <v>13</v>
      </c>
      <c r="L25" s="30"/>
      <c r="Q25" s="88" t="s">
        <v>108</v>
      </c>
      <c r="R25" s="92">
        <f>グラフ!C23</f>
        <v>6.3942770236903046</v>
      </c>
      <c r="S25" s="178"/>
      <c r="T25" s="94">
        <f>グラフ!E23</f>
        <v>13</v>
      </c>
      <c r="U25" s="15"/>
      <c r="W25" s="13"/>
      <c r="Z25" s="31"/>
      <c r="AA25" s="31"/>
      <c r="AB25" s="13"/>
      <c r="AD25" s="7"/>
      <c r="AE25" s="6"/>
      <c r="AF25" s="6"/>
      <c r="AG25" s="17"/>
      <c r="AH25" s="17"/>
      <c r="AI25" s="22"/>
      <c r="AJ25" s="22"/>
      <c r="AL25" s="21"/>
      <c r="AM25" s="13"/>
      <c r="AN25" s="15"/>
      <c r="AO25" s="31"/>
      <c r="AP25" s="31"/>
      <c r="AS25" s="13"/>
      <c r="AT25" s="31"/>
      <c r="AU25" s="31"/>
      <c r="AV25" s="13"/>
      <c r="AW25" s="31"/>
      <c r="AX25" s="31"/>
      <c r="AY25" s="4"/>
      <c r="AZ25" s="6"/>
      <c r="BA25" s="7"/>
      <c r="BC25" s="15"/>
      <c r="BH25" s="13"/>
      <c r="BI25" s="31"/>
      <c r="BJ25" s="31"/>
      <c r="BK25" s="13"/>
    </row>
    <row r="26" spans="1:63" ht="14.25">
      <c r="A26" s="168"/>
      <c r="B26" s="167">
        <f>グラフ!F24</f>
        <v>4.5631989635275136</v>
      </c>
      <c r="C26" s="82"/>
      <c r="D26" s="95">
        <f>グラフ!H24</f>
        <v>19</v>
      </c>
      <c r="E26" s="92">
        <f>グラフ!I24</f>
        <v>2.7737091739088813</v>
      </c>
      <c r="F26" s="47"/>
      <c r="G26" s="95">
        <f>グラフ!K24</f>
        <v>26</v>
      </c>
      <c r="L26" s="30"/>
      <c r="Q26" s="88" t="s">
        <v>109</v>
      </c>
      <c r="R26" s="92">
        <f>グラフ!C24</f>
        <v>7.068484668993599</v>
      </c>
      <c r="S26" s="178"/>
      <c r="T26" s="94">
        <f>グラフ!E24</f>
        <v>16</v>
      </c>
      <c r="U26" s="15"/>
      <c r="W26" s="13"/>
      <c r="Z26" s="31"/>
      <c r="AA26" s="31"/>
      <c r="AB26" s="13"/>
      <c r="AD26" s="7"/>
      <c r="AE26" s="6"/>
      <c r="AF26" s="6"/>
      <c r="AG26" s="17"/>
      <c r="AH26" s="17"/>
      <c r="AI26" s="22"/>
      <c r="AJ26" s="22"/>
      <c r="AL26" s="21"/>
      <c r="AM26" s="13"/>
      <c r="AN26" s="15"/>
      <c r="AO26" s="31"/>
      <c r="AP26" s="31"/>
      <c r="AS26" s="13"/>
      <c r="AT26" s="31"/>
      <c r="AU26" s="31"/>
      <c r="AV26" s="13"/>
      <c r="AW26" s="31"/>
      <c r="AX26" s="31"/>
      <c r="AY26" s="4"/>
      <c r="AZ26" s="6"/>
      <c r="BA26" s="7"/>
      <c r="BC26" s="15"/>
      <c r="BH26" s="13"/>
      <c r="BI26" s="31"/>
      <c r="BJ26" s="31"/>
      <c r="BK26" s="13"/>
    </row>
    <row r="27" spans="1:63" ht="14.25">
      <c r="A27" s="168"/>
      <c r="B27" s="167"/>
      <c r="C27" s="82"/>
      <c r="D27" s="95"/>
      <c r="E27" s="92"/>
      <c r="F27" s="82"/>
      <c r="G27" s="95"/>
      <c r="L27" s="30"/>
      <c r="Q27" s="88"/>
      <c r="R27" s="92"/>
      <c r="S27" s="178"/>
      <c r="T27" s="94"/>
      <c r="U27" s="15"/>
      <c r="W27" s="13"/>
      <c r="Z27" s="31"/>
      <c r="AA27" s="31"/>
      <c r="AB27" s="13"/>
      <c r="AD27" s="7"/>
      <c r="AE27" s="6"/>
      <c r="AF27" s="6"/>
      <c r="AG27" s="17"/>
      <c r="AH27" s="17"/>
      <c r="AI27" s="22"/>
      <c r="AJ27" s="22"/>
      <c r="AL27" s="21"/>
      <c r="AM27" s="13"/>
      <c r="AN27" s="15"/>
      <c r="AO27" s="31"/>
      <c r="AP27" s="31"/>
      <c r="AS27" s="13"/>
      <c r="AT27" s="31"/>
      <c r="AU27" s="31"/>
      <c r="AV27" s="13"/>
      <c r="AW27" s="31"/>
      <c r="AX27" s="31"/>
      <c r="AY27" s="4"/>
      <c r="AZ27" s="6"/>
      <c r="BA27" s="7"/>
      <c r="BC27" s="15"/>
      <c r="BH27" s="13"/>
      <c r="BI27" s="31"/>
      <c r="BJ27" s="31"/>
      <c r="BK27" s="13"/>
    </row>
    <row r="28" spans="1:63" ht="14.25">
      <c r="A28" s="168"/>
      <c r="B28" s="167">
        <f>グラフ!F26</f>
        <v>2.7893817534585015</v>
      </c>
      <c r="C28" s="82"/>
      <c r="D28" s="95">
        <f>グラフ!H26</f>
        <v>2</v>
      </c>
      <c r="E28" s="92">
        <f>グラフ!I26</f>
        <v>1.1954493229107863</v>
      </c>
      <c r="F28" s="82"/>
      <c r="G28" s="95">
        <f>グラフ!K26</f>
        <v>1</v>
      </c>
      <c r="L28" s="30"/>
      <c r="Q28" s="88" t="s">
        <v>110</v>
      </c>
      <c r="R28" s="92">
        <f>グラフ!C26</f>
        <v>5.578763506917003</v>
      </c>
      <c r="S28" s="178"/>
      <c r="T28" s="94">
        <f>グラフ!E26</f>
        <v>8</v>
      </c>
      <c r="U28" s="15"/>
      <c r="W28" s="13"/>
      <c r="Z28" s="31"/>
      <c r="AA28" s="31"/>
      <c r="AB28" s="13"/>
      <c r="AD28" s="7"/>
      <c r="AE28" s="6"/>
      <c r="AF28" s="6"/>
      <c r="AG28" s="17"/>
      <c r="AH28" s="17"/>
      <c r="AI28" s="22"/>
      <c r="AJ28" s="22"/>
      <c r="AL28" s="21"/>
      <c r="AM28" s="13"/>
      <c r="AN28" s="15"/>
      <c r="AO28" s="31"/>
      <c r="AP28" s="31"/>
      <c r="AS28" s="13"/>
      <c r="AT28" s="31"/>
      <c r="AU28" s="31"/>
      <c r="AV28" s="13"/>
      <c r="AW28" s="31"/>
      <c r="AX28" s="31"/>
      <c r="AY28" s="4"/>
      <c r="AZ28" s="6"/>
      <c r="BA28" s="7"/>
      <c r="BC28" s="15"/>
      <c r="BH28" s="13"/>
      <c r="BI28" s="31"/>
      <c r="BJ28" s="31"/>
      <c r="BK28" s="13"/>
    </row>
    <row r="29" spans="1:63" ht="14.25">
      <c r="A29" s="168"/>
      <c r="B29" s="167">
        <f>グラフ!F27</f>
        <v>4.1153597697393858</v>
      </c>
      <c r="C29" s="82"/>
      <c r="D29" s="95">
        <f>グラフ!H27</f>
        <v>13</v>
      </c>
      <c r="E29" s="92">
        <f>グラフ!I27</f>
        <v>1.870618077154266</v>
      </c>
      <c r="F29" s="82"/>
      <c r="G29" s="95">
        <f>グラフ!K27</f>
        <v>5</v>
      </c>
      <c r="L29" s="30"/>
      <c r="Q29" s="88" t="s">
        <v>111</v>
      </c>
      <c r="R29" s="92">
        <f>グラフ!C27</f>
        <v>6.3601014623245051</v>
      </c>
      <c r="S29" s="178"/>
      <c r="T29" s="94">
        <f>グラフ!E27</f>
        <v>12</v>
      </c>
      <c r="U29" s="15"/>
      <c r="W29" s="13"/>
      <c r="Z29" s="31"/>
      <c r="AA29" s="31"/>
      <c r="AB29" s="13"/>
      <c r="AD29" s="7"/>
      <c r="AE29" s="6"/>
      <c r="AF29" s="6"/>
      <c r="AG29" s="17"/>
      <c r="AH29" s="17"/>
      <c r="AI29" s="22"/>
      <c r="AJ29" s="22"/>
      <c r="AL29" s="21"/>
      <c r="AM29" s="13"/>
      <c r="AN29" s="15"/>
      <c r="AO29" s="31"/>
      <c r="AP29" s="31"/>
      <c r="AS29" s="13"/>
      <c r="AT29" s="31"/>
      <c r="AU29" s="31"/>
      <c r="AV29" s="13"/>
      <c r="AW29" s="31"/>
      <c r="AX29" s="31"/>
      <c r="AY29" s="4"/>
      <c r="AZ29" s="6"/>
      <c r="BA29" s="7"/>
      <c r="BC29" s="15"/>
      <c r="BH29" s="13"/>
      <c r="BI29" s="31"/>
      <c r="BJ29" s="31"/>
      <c r="BK29" s="13"/>
    </row>
    <row r="30" spans="1:63" ht="14.25">
      <c r="A30" s="168"/>
      <c r="B30" s="167">
        <f>グラフ!F28</f>
        <v>3.5148636653691372</v>
      </c>
      <c r="C30" s="82"/>
      <c r="D30" s="95">
        <f>グラフ!H28</f>
        <v>7</v>
      </c>
      <c r="E30" s="92">
        <f>グラフ!I28</f>
        <v>2.0297100039455582</v>
      </c>
      <c r="F30" s="82"/>
      <c r="G30" s="95">
        <f>グラフ!K28</f>
        <v>11</v>
      </c>
      <c r="L30" s="30"/>
      <c r="Q30" s="88" t="s">
        <v>112</v>
      </c>
      <c r="R30" s="92">
        <f>グラフ!C28</f>
        <v>5.198037814982527</v>
      </c>
      <c r="S30" s="178"/>
      <c r="T30" s="94">
        <f>グラフ!E28</f>
        <v>5</v>
      </c>
      <c r="U30" s="15"/>
      <c r="W30" s="13"/>
      <c r="Z30" s="31"/>
      <c r="AA30" s="31"/>
      <c r="AB30" s="13"/>
      <c r="AD30" s="7"/>
      <c r="AE30" s="6"/>
      <c r="AF30" s="6"/>
      <c r="AG30" s="17"/>
      <c r="AH30" s="17"/>
      <c r="AI30" s="22"/>
      <c r="AJ30" s="22"/>
      <c r="AL30" s="21"/>
      <c r="AM30" s="13"/>
      <c r="AN30" s="15"/>
      <c r="AO30" s="31"/>
      <c r="AP30" s="31"/>
      <c r="AS30" s="13"/>
      <c r="AT30" s="31"/>
      <c r="AU30" s="31"/>
      <c r="AV30" s="13"/>
      <c r="AW30" s="31"/>
      <c r="AX30" s="31"/>
      <c r="AY30" s="4"/>
      <c r="AZ30" s="6"/>
      <c r="BA30" s="7"/>
      <c r="BC30" s="15"/>
      <c r="BH30" s="13"/>
      <c r="BI30" s="31"/>
      <c r="BJ30" s="31"/>
      <c r="BK30" s="13"/>
    </row>
    <row r="31" spans="1:63" ht="14.25">
      <c r="A31" s="168"/>
      <c r="B31" s="167">
        <f>グラフ!F29</f>
        <v>6.6297899590032285</v>
      </c>
      <c r="C31" s="82"/>
      <c r="D31" s="95">
        <f>グラフ!H29</f>
        <v>42</v>
      </c>
      <c r="E31" s="92">
        <f>グラフ!I29</f>
        <v>3.8545290459321095</v>
      </c>
      <c r="F31" s="82"/>
      <c r="G31" s="95">
        <f>グラフ!K29</f>
        <v>43</v>
      </c>
      <c r="L31" s="30"/>
      <c r="Q31" s="88" t="s">
        <v>113</v>
      </c>
      <c r="R31" s="92">
        <f>グラフ!C29</f>
        <v>10.073169240035915</v>
      </c>
      <c r="S31" s="47"/>
      <c r="T31" s="94">
        <f>グラフ!E29</f>
        <v>41</v>
      </c>
      <c r="U31" s="15"/>
      <c r="W31" s="13"/>
      <c r="Z31" s="31"/>
      <c r="AA31" s="31"/>
      <c r="AB31" s="13"/>
      <c r="AD31" s="7"/>
      <c r="AE31" s="6"/>
      <c r="AF31" s="6"/>
      <c r="AG31" s="17"/>
      <c r="AH31" s="17"/>
      <c r="AI31" s="22"/>
      <c r="AJ31" s="22"/>
      <c r="AL31" s="21"/>
      <c r="AM31" s="13"/>
      <c r="AN31" s="15"/>
      <c r="AO31" s="31"/>
      <c r="AP31" s="31"/>
      <c r="AS31" s="13"/>
      <c r="AT31" s="31"/>
      <c r="AU31" s="31"/>
      <c r="AV31" s="13"/>
      <c r="AW31" s="31"/>
      <c r="AX31" s="31"/>
      <c r="AY31" s="4"/>
      <c r="AZ31" s="6"/>
      <c r="BA31" s="7"/>
      <c r="BC31" s="15"/>
      <c r="BH31" s="13"/>
      <c r="BI31" s="31"/>
      <c r="BJ31" s="31"/>
      <c r="BK31" s="13"/>
    </row>
    <row r="32" spans="1:63" ht="14.25">
      <c r="A32" s="168"/>
      <c r="B32" s="167">
        <f>グラフ!F30</f>
        <v>4.3547478056677047</v>
      </c>
      <c r="C32" s="82"/>
      <c r="D32" s="95">
        <f>グラフ!H30</f>
        <v>17</v>
      </c>
      <c r="E32" s="92">
        <f>グラフ!I30</f>
        <v>2.428609353160835</v>
      </c>
      <c r="F32" s="82"/>
      <c r="G32" s="95">
        <f>グラフ!K30</f>
        <v>16</v>
      </c>
      <c r="L32" s="30"/>
      <c r="Q32" s="88" t="s">
        <v>114</v>
      </c>
      <c r="R32" s="92">
        <f>グラフ!C30</f>
        <v>6.7275270587558769</v>
      </c>
      <c r="S32" s="178"/>
      <c r="T32" s="94">
        <f>グラフ!E30</f>
        <v>14</v>
      </c>
      <c r="U32" s="15"/>
      <c r="W32" s="13"/>
      <c r="Z32" s="31"/>
      <c r="AA32" s="31"/>
      <c r="AB32" s="13"/>
      <c r="AD32" s="7"/>
      <c r="AE32" s="6"/>
      <c r="AF32" s="6"/>
      <c r="AG32" s="17"/>
      <c r="AH32" s="17"/>
      <c r="AI32" s="22"/>
      <c r="AJ32" s="22"/>
      <c r="AL32" s="21"/>
      <c r="AM32" s="13"/>
      <c r="AN32" s="15"/>
      <c r="AO32" s="31"/>
      <c r="AP32" s="31"/>
      <c r="AS32" s="13"/>
      <c r="AT32" s="31"/>
      <c r="AU32" s="31"/>
      <c r="AV32" s="13"/>
      <c r="AW32" s="31"/>
      <c r="AX32" s="31"/>
      <c r="AY32" s="4"/>
      <c r="AZ32" s="6"/>
      <c r="BA32" s="7"/>
      <c r="BC32" s="15"/>
      <c r="BH32" s="13"/>
      <c r="BI32" s="31"/>
      <c r="BJ32" s="31"/>
      <c r="BK32" s="13"/>
    </row>
    <row r="33" spans="1:63" ht="14.25">
      <c r="A33" s="168"/>
      <c r="B33" s="167">
        <f>グラフ!F31</f>
        <v>6.2173364690412001</v>
      </c>
      <c r="C33" s="82"/>
      <c r="D33" s="95">
        <f>グラフ!H31</f>
        <v>40</v>
      </c>
      <c r="E33" s="92">
        <f>グラフ!I31</f>
        <v>3.2821132433135944</v>
      </c>
      <c r="F33" s="82"/>
      <c r="G33" s="95">
        <f>グラフ!K31</f>
        <v>36</v>
      </c>
      <c r="L33" s="30"/>
      <c r="Q33" s="88" t="s">
        <v>115</v>
      </c>
      <c r="R33" s="92">
        <f>グラフ!C31</f>
        <v>9.6595527973944826</v>
      </c>
      <c r="S33" s="178"/>
      <c r="T33" s="94">
        <f>グラフ!E31</f>
        <v>39</v>
      </c>
      <c r="U33" s="15"/>
      <c r="W33" s="13"/>
      <c r="Z33" s="31"/>
      <c r="AA33" s="31"/>
      <c r="AB33" s="13"/>
      <c r="AD33" s="7"/>
      <c r="AE33" s="6"/>
      <c r="AF33" s="6"/>
      <c r="AG33" s="17"/>
      <c r="AH33" s="17"/>
      <c r="AI33" s="22"/>
      <c r="AJ33" s="22"/>
      <c r="AL33" s="21"/>
      <c r="AM33" s="13"/>
      <c r="AN33" s="15"/>
      <c r="AO33" s="31"/>
      <c r="AP33" s="31"/>
      <c r="AS33" s="13"/>
      <c r="AT33" s="31"/>
      <c r="AU33" s="31"/>
      <c r="AV33" s="13"/>
      <c r="AW33" s="31"/>
      <c r="AX33" s="31"/>
      <c r="AY33" s="4"/>
      <c r="AZ33" s="6"/>
      <c r="BA33" s="7"/>
      <c r="BC33" s="15"/>
      <c r="BH33" s="13"/>
      <c r="BI33" s="31"/>
      <c r="BJ33" s="31"/>
      <c r="BK33" s="13"/>
    </row>
    <row r="34" spans="1:63" ht="14.25">
      <c r="A34" s="168"/>
      <c r="B34" s="167">
        <f>グラフ!F32</f>
        <v>5.0511602170621304</v>
      </c>
      <c r="C34" s="82"/>
      <c r="D34" s="95">
        <f>グラフ!H32</f>
        <v>28</v>
      </c>
      <c r="E34" s="92">
        <f>グラフ!I32</f>
        <v>3.0995755877426707</v>
      </c>
      <c r="F34" s="82"/>
      <c r="G34" s="95">
        <f>グラフ!K32</f>
        <v>31</v>
      </c>
      <c r="L34" s="30"/>
      <c r="Q34" s="88" t="s">
        <v>116</v>
      </c>
      <c r="R34" s="92">
        <f>グラフ!C32</f>
        <v>7.97853716104132</v>
      </c>
      <c r="S34" s="178"/>
      <c r="T34" s="94">
        <f>グラフ!E32</f>
        <v>25</v>
      </c>
      <c r="U34" s="15"/>
      <c r="W34" s="13"/>
      <c r="Z34" s="31"/>
      <c r="AA34" s="31"/>
      <c r="AB34" s="13"/>
      <c r="AD34" s="7"/>
      <c r="AE34" s="6"/>
      <c r="AF34" s="6"/>
      <c r="AG34" s="17"/>
      <c r="AH34" s="17"/>
      <c r="AI34" s="22"/>
      <c r="AJ34" s="22"/>
      <c r="AL34" s="21"/>
      <c r="AM34" s="13"/>
      <c r="AN34" s="15"/>
      <c r="AO34" s="31"/>
      <c r="AP34" s="31"/>
      <c r="AS34" s="13"/>
      <c r="AT34" s="31"/>
      <c r="AU34" s="31"/>
      <c r="AV34" s="13"/>
      <c r="AW34" s="31"/>
      <c r="AX34" s="31"/>
      <c r="AY34" s="4"/>
      <c r="AZ34" s="6"/>
      <c r="BA34" s="7"/>
      <c r="BC34" s="15"/>
      <c r="BH34" s="13"/>
      <c r="BI34" s="31"/>
      <c r="BJ34" s="31"/>
      <c r="BK34" s="13"/>
    </row>
    <row r="35" spans="1:63" ht="14.25">
      <c r="A35" s="168"/>
      <c r="B35" s="167"/>
      <c r="C35" s="82"/>
      <c r="D35" s="95"/>
      <c r="E35" s="92"/>
      <c r="F35" s="82"/>
      <c r="G35" s="95"/>
      <c r="L35" s="30"/>
      <c r="Q35" s="88"/>
      <c r="R35" s="92"/>
      <c r="S35" s="178"/>
      <c r="T35" s="94"/>
      <c r="U35" s="15"/>
      <c r="W35" s="13"/>
      <c r="Z35" s="31"/>
      <c r="AA35" s="31"/>
      <c r="AB35" s="13"/>
      <c r="AD35" s="7"/>
      <c r="AE35" s="6"/>
      <c r="AF35" s="6"/>
      <c r="AG35" s="17"/>
      <c r="AH35" s="17"/>
      <c r="AI35" s="22"/>
      <c r="AJ35" s="22"/>
      <c r="AL35" s="21"/>
      <c r="AM35" s="13"/>
      <c r="AN35" s="15"/>
      <c r="AO35" s="31"/>
      <c r="AP35" s="31"/>
      <c r="AS35" s="13"/>
      <c r="AT35" s="31"/>
      <c r="AU35" s="31"/>
      <c r="AV35" s="13"/>
      <c r="AW35" s="31"/>
      <c r="AX35" s="31"/>
      <c r="AY35" s="4"/>
      <c r="AZ35" s="6"/>
      <c r="BA35" s="7"/>
      <c r="BC35" s="15"/>
      <c r="BH35" s="13"/>
      <c r="BI35" s="31"/>
      <c r="BJ35" s="31"/>
      <c r="BK35" s="13"/>
    </row>
    <row r="36" spans="1:63" ht="14.25">
      <c r="A36" s="168"/>
      <c r="B36" s="167">
        <f>グラフ!F34</f>
        <v>4.1165961995299982</v>
      </c>
      <c r="C36" s="82"/>
      <c r="D36" s="95">
        <f>グラフ!H34</f>
        <v>14</v>
      </c>
      <c r="E36" s="92">
        <f>グラフ!I34</f>
        <v>1.9163465066777579</v>
      </c>
      <c r="F36" s="82"/>
      <c r="G36" s="95">
        <f>グラフ!K34</f>
        <v>8</v>
      </c>
      <c r="L36" s="30"/>
      <c r="Q36" s="88" t="s">
        <v>117</v>
      </c>
      <c r="R36" s="92">
        <f>グラフ!C34</f>
        <v>8.2331923990599964</v>
      </c>
      <c r="S36" s="178"/>
      <c r="T36" s="94">
        <f>グラフ!E34</f>
        <v>28</v>
      </c>
      <c r="U36" s="15"/>
      <c r="W36" s="13"/>
      <c r="Z36" s="31"/>
      <c r="AA36" s="31"/>
      <c r="AB36" s="13"/>
      <c r="AD36" s="7"/>
      <c r="AE36" s="6"/>
      <c r="AF36" s="6"/>
      <c r="AG36" s="17"/>
      <c r="AH36" s="17"/>
      <c r="AI36" s="22"/>
      <c r="AJ36" s="22"/>
      <c r="AL36" s="21"/>
      <c r="AM36" s="13"/>
      <c r="AN36" s="15"/>
      <c r="AO36" s="31"/>
      <c r="AP36" s="31"/>
      <c r="AS36" s="13"/>
      <c r="AT36" s="31"/>
      <c r="AU36" s="31"/>
      <c r="AV36" s="13"/>
      <c r="AW36" s="31"/>
      <c r="AX36" s="31"/>
      <c r="AY36" s="4"/>
      <c r="AZ36" s="6"/>
      <c r="BA36" s="7"/>
      <c r="BC36" s="15"/>
      <c r="BH36" s="13"/>
      <c r="BI36" s="31"/>
      <c r="BJ36" s="31"/>
      <c r="BK36" s="13"/>
    </row>
    <row r="37" spans="1:63" ht="14.25">
      <c r="A37" s="168"/>
      <c r="B37" s="167">
        <f>グラフ!F35</f>
        <v>5.4907365391652272</v>
      </c>
      <c r="C37" s="82"/>
      <c r="D37" s="95">
        <f>グラフ!H35</f>
        <v>34</v>
      </c>
      <c r="E37" s="92">
        <f>グラフ!I35</f>
        <v>3.4513201103324289</v>
      </c>
      <c r="F37" s="82"/>
      <c r="G37" s="95">
        <f>グラフ!K35</f>
        <v>38</v>
      </c>
      <c r="L37" s="30"/>
      <c r="Q37" s="88" t="s">
        <v>118</v>
      </c>
      <c r="R37" s="92">
        <f>グラフ!C35</f>
        <v>9.3734716632892106</v>
      </c>
      <c r="S37" s="47"/>
      <c r="T37" s="94">
        <f>グラフ!E35</f>
        <v>38</v>
      </c>
      <c r="U37" s="15"/>
      <c r="W37" s="13"/>
      <c r="Z37" s="31"/>
      <c r="AA37" s="31"/>
      <c r="AB37" s="13"/>
      <c r="AD37" s="7"/>
      <c r="AE37" s="6"/>
      <c r="AF37" s="6"/>
      <c r="AG37" s="17"/>
      <c r="AH37" s="17"/>
      <c r="AI37" s="22"/>
      <c r="AJ37" s="22"/>
      <c r="AL37" s="21"/>
      <c r="AM37" s="13"/>
      <c r="AN37" s="15"/>
      <c r="AO37" s="31"/>
      <c r="AP37" s="31"/>
      <c r="AS37" s="13"/>
      <c r="AT37" s="31"/>
      <c r="AU37" s="31"/>
      <c r="AV37" s="13"/>
      <c r="AW37" s="31"/>
      <c r="AX37" s="31"/>
      <c r="AY37" s="4"/>
      <c r="AZ37" s="6"/>
      <c r="BA37" s="7"/>
      <c r="BC37" s="15"/>
      <c r="BH37" s="13"/>
      <c r="BI37" s="31"/>
      <c r="BJ37" s="31"/>
      <c r="BK37" s="13"/>
    </row>
    <row r="38" spans="1:63" ht="14.25">
      <c r="A38" s="168"/>
      <c r="B38" s="167">
        <f>グラフ!F36</f>
        <v>8.4827937061997485</v>
      </c>
      <c r="C38" s="82"/>
      <c r="D38" s="95">
        <f>グラフ!H36</f>
        <v>47</v>
      </c>
      <c r="E38" s="92">
        <f>グラフ!I36</f>
        <v>5.169380325657297</v>
      </c>
      <c r="F38" s="82"/>
      <c r="G38" s="95">
        <f>グラフ!K36</f>
        <v>47</v>
      </c>
      <c r="L38" s="30"/>
      <c r="Q38" s="88" t="s">
        <v>119</v>
      </c>
      <c r="R38" s="92">
        <f>グラフ!C36</f>
        <v>12.729883709438013</v>
      </c>
      <c r="S38" s="178"/>
      <c r="T38" s="94">
        <f>グラフ!E36</f>
        <v>47</v>
      </c>
      <c r="U38" s="15"/>
      <c r="W38" s="13"/>
      <c r="Z38" s="31"/>
      <c r="AA38" s="31"/>
      <c r="AB38" s="13"/>
      <c r="AD38" s="7"/>
      <c r="AE38" s="6"/>
      <c r="AF38" s="6"/>
      <c r="AG38" s="17"/>
      <c r="AH38" s="17"/>
      <c r="AI38" s="22"/>
      <c r="AJ38" s="22"/>
      <c r="AL38" s="21"/>
      <c r="AM38" s="13"/>
      <c r="AN38" s="15"/>
      <c r="AO38" s="31"/>
      <c r="AP38" s="31"/>
      <c r="AS38" s="13"/>
      <c r="AT38" s="31"/>
      <c r="AU38" s="31"/>
      <c r="AV38" s="13"/>
      <c r="AW38" s="31"/>
      <c r="AX38" s="31"/>
      <c r="AY38" s="4"/>
      <c r="AZ38" s="6"/>
      <c r="BA38" s="7"/>
      <c r="BC38" s="15"/>
      <c r="BH38" s="13"/>
      <c r="BI38" s="31"/>
      <c r="BJ38" s="31"/>
      <c r="BK38" s="13"/>
    </row>
    <row r="39" spans="1:63" ht="14.25">
      <c r="A39" s="168"/>
      <c r="B39" s="167">
        <f>グラフ!F37</f>
        <v>6.4970005514120972</v>
      </c>
      <c r="C39" s="82"/>
      <c r="D39" s="95">
        <f>グラフ!H37</f>
        <v>41</v>
      </c>
      <c r="E39" s="92">
        <f>グラフ!I37</f>
        <v>3.4613649661369301</v>
      </c>
      <c r="F39" s="82"/>
      <c r="G39" s="95">
        <f>グラフ!K37</f>
        <v>39</v>
      </c>
      <c r="L39" s="30"/>
      <c r="Q39" s="88" t="s">
        <v>120</v>
      </c>
      <c r="R39" s="92">
        <f>グラフ!C37</f>
        <v>9.810285732901459</v>
      </c>
      <c r="S39" s="47"/>
      <c r="T39" s="94">
        <f>グラフ!E37</f>
        <v>40</v>
      </c>
      <c r="U39" s="15"/>
      <c r="W39" s="13"/>
      <c r="Z39" s="31"/>
      <c r="AA39" s="31"/>
      <c r="AB39" s="13"/>
      <c r="AD39" s="7"/>
      <c r="AE39" s="6"/>
      <c r="AF39" s="6"/>
      <c r="AG39" s="17"/>
      <c r="AH39" s="17"/>
      <c r="AI39" s="22"/>
      <c r="AJ39" s="22"/>
      <c r="AL39" s="21"/>
      <c r="AM39" s="13"/>
      <c r="AN39" s="15"/>
      <c r="AO39" s="31"/>
      <c r="AP39" s="31"/>
      <c r="AS39" s="13"/>
      <c r="AT39" s="31"/>
      <c r="AU39" s="31"/>
      <c r="AV39" s="13"/>
      <c r="AW39" s="31"/>
      <c r="AX39" s="31"/>
      <c r="AY39" s="4"/>
      <c r="AZ39" s="6"/>
      <c r="BA39" s="7"/>
      <c r="BC39" s="15"/>
      <c r="BH39" s="13"/>
      <c r="BI39" s="31"/>
      <c r="BJ39" s="31"/>
      <c r="BK39" s="13"/>
    </row>
    <row r="40" spans="1:63" ht="14.25">
      <c r="A40" s="168"/>
      <c r="B40" s="167">
        <f>グラフ!F38</f>
        <v>6.0498754797780991</v>
      </c>
      <c r="C40" s="47"/>
      <c r="D40" s="95">
        <f>グラフ!H38</f>
        <v>39</v>
      </c>
      <c r="E40" s="92">
        <f>グラフ!I38</f>
        <v>4.0587772206106241</v>
      </c>
      <c r="F40" s="47"/>
      <c r="G40" s="95">
        <f>グラフ!K38</f>
        <v>44</v>
      </c>
      <c r="L40" s="30"/>
      <c r="Q40" s="88" t="s">
        <v>121</v>
      </c>
      <c r="R40" s="92">
        <f>グラフ!C38</f>
        <v>9.3428456776320008</v>
      </c>
      <c r="S40" s="47"/>
      <c r="T40" s="94">
        <f>グラフ!E38</f>
        <v>37</v>
      </c>
      <c r="U40" s="15"/>
      <c r="W40" s="13"/>
      <c r="Z40" s="31"/>
      <c r="AA40" s="31"/>
      <c r="AB40" s="13"/>
      <c r="AD40" s="7"/>
      <c r="AE40" s="6"/>
      <c r="AF40" s="6"/>
      <c r="AG40" s="17"/>
      <c r="AH40" s="17"/>
      <c r="AI40" s="22"/>
      <c r="AJ40" s="22"/>
      <c r="AL40" s="21"/>
      <c r="AM40" s="13"/>
      <c r="AN40" s="15"/>
      <c r="AO40" s="31"/>
      <c r="AP40" s="31"/>
      <c r="AS40" s="13"/>
      <c r="AT40" s="31"/>
      <c r="AU40" s="31"/>
      <c r="AV40" s="13"/>
      <c r="AW40" s="31"/>
      <c r="AX40" s="31"/>
      <c r="AY40" s="4"/>
      <c r="AZ40" s="6"/>
      <c r="BA40" s="7"/>
      <c r="BC40" s="15"/>
      <c r="BH40" s="13"/>
      <c r="BI40" s="31"/>
      <c r="BJ40" s="31"/>
      <c r="BK40" s="13"/>
    </row>
    <row r="41" spans="1:63" ht="14.25">
      <c r="A41" s="168"/>
      <c r="B41" s="167">
        <f>グラフ!F39</f>
        <v>6.7532783845272428</v>
      </c>
      <c r="C41" s="82"/>
      <c r="D41" s="95">
        <f>グラフ!H39</f>
        <v>43</v>
      </c>
      <c r="E41" s="92">
        <f>グラフ!I39</f>
        <v>3.5427034148339636</v>
      </c>
      <c r="F41" s="82"/>
      <c r="G41" s="95">
        <f>グラフ!K39</f>
        <v>41</v>
      </c>
      <c r="L41" s="30"/>
      <c r="Q41" s="88" t="s">
        <v>122</v>
      </c>
      <c r="R41" s="92">
        <f>グラフ!C39</f>
        <v>10.406691281074767</v>
      </c>
      <c r="S41" s="178"/>
      <c r="T41" s="94">
        <f>グラフ!E39</f>
        <v>43</v>
      </c>
      <c r="U41" s="15"/>
      <c r="W41" s="13"/>
      <c r="Z41" s="31"/>
      <c r="AA41" s="31"/>
      <c r="AB41" s="13"/>
      <c r="AD41" s="7"/>
      <c r="AE41" s="6"/>
      <c r="AF41" s="6"/>
      <c r="AG41" s="17"/>
      <c r="AH41" s="17"/>
      <c r="AI41" s="22"/>
      <c r="AJ41" s="22"/>
      <c r="AL41" s="21"/>
      <c r="AM41" s="13"/>
      <c r="AN41" s="15"/>
      <c r="AO41" s="31"/>
      <c r="AP41" s="31"/>
      <c r="AS41" s="13"/>
      <c r="AT41" s="31"/>
      <c r="AU41" s="31"/>
      <c r="AV41" s="13"/>
      <c r="AW41" s="31"/>
      <c r="AX41" s="31"/>
      <c r="AY41" s="4"/>
      <c r="AZ41" s="6"/>
      <c r="BA41" s="7"/>
      <c r="BC41" s="15"/>
      <c r="BH41" s="13"/>
      <c r="BI41" s="31"/>
      <c r="BJ41" s="31"/>
      <c r="BK41" s="13"/>
    </row>
    <row r="42" spans="1:63" ht="14.25">
      <c r="A42" s="168"/>
      <c r="B42" s="167"/>
      <c r="C42" s="82"/>
      <c r="D42" s="95"/>
      <c r="E42" s="92"/>
      <c r="F42" s="82"/>
      <c r="G42" s="95"/>
      <c r="L42" s="30"/>
      <c r="Q42" s="88"/>
      <c r="R42" s="92"/>
      <c r="S42" s="178"/>
      <c r="T42" s="94"/>
      <c r="U42" s="15"/>
      <c r="W42" s="13"/>
      <c r="Z42" s="31"/>
      <c r="AA42" s="31"/>
      <c r="AB42" s="13"/>
      <c r="AD42" s="7"/>
      <c r="AE42" s="6"/>
      <c r="AF42" s="6"/>
      <c r="AG42" s="17"/>
      <c r="AH42" s="17"/>
      <c r="AI42" s="22"/>
      <c r="AJ42" s="22"/>
      <c r="AL42" s="21"/>
      <c r="AM42" s="13"/>
      <c r="AN42" s="15"/>
      <c r="AO42" s="31"/>
      <c r="AP42" s="31"/>
      <c r="AS42" s="13"/>
      <c r="AT42" s="31"/>
      <c r="AU42" s="31"/>
      <c r="AV42" s="13"/>
      <c r="AW42" s="31"/>
      <c r="AX42" s="31"/>
      <c r="AY42" s="4"/>
      <c r="AZ42" s="6"/>
      <c r="BA42" s="7"/>
      <c r="BC42" s="15"/>
      <c r="BH42" s="13"/>
      <c r="BI42" s="31"/>
      <c r="BJ42" s="31"/>
      <c r="BK42" s="13"/>
    </row>
    <row r="43" spans="1:63" ht="14.25">
      <c r="A43" s="168"/>
      <c r="B43" s="167">
        <f>グラフ!F41</f>
        <v>4.4148486074831679</v>
      </c>
      <c r="C43" s="82"/>
      <c r="D43" s="95">
        <f>グラフ!H41</f>
        <v>18</v>
      </c>
      <c r="E43" s="92">
        <f>グラフ!I41</f>
        <v>2.3913763290533829</v>
      </c>
      <c r="F43" s="47"/>
      <c r="G43" s="95">
        <f>グラフ!K41</f>
        <v>15</v>
      </c>
      <c r="L43" s="30"/>
      <c r="Q43" s="88" t="s">
        <v>123</v>
      </c>
      <c r="R43" s="92">
        <f>グラフ!C41</f>
        <v>7.3580810124719473</v>
      </c>
      <c r="S43" s="178"/>
      <c r="T43" s="94">
        <f>グラフ!E41</f>
        <v>17</v>
      </c>
      <c r="U43" s="15"/>
      <c r="W43" s="13"/>
      <c r="Z43" s="31"/>
      <c r="AA43" s="31"/>
      <c r="AB43" s="13"/>
      <c r="AD43" s="7"/>
      <c r="AE43" s="6"/>
      <c r="AF43" s="6"/>
      <c r="AG43" s="17"/>
      <c r="AH43" s="17"/>
      <c r="AI43" s="22"/>
      <c r="AJ43" s="22"/>
      <c r="AL43" s="21"/>
      <c r="AM43" s="13"/>
      <c r="AN43" s="15"/>
      <c r="AO43" s="31"/>
      <c r="AP43" s="31"/>
      <c r="AS43" s="13"/>
      <c r="AT43" s="31"/>
      <c r="AU43" s="31"/>
      <c r="AV43" s="13"/>
      <c r="AW43" s="31"/>
      <c r="AX43" s="31"/>
      <c r="AY43" s="4"/>
      <c r="AZ43" s="6"/>
      <c r="BA43" s="7"/>
      <c r="BC43" s="15"/>
      <c r="BH43" s="13"/>
      <c r="BI43" s="31"/>
      <c r="BJ43" s="31"/>
      <c r="BK43" s="13"/>
    </row>
    <row r="44" spans="1:63" ht="14.25">
      <c r="A44" s="168"/>
      <c r="B44" s="167">
        <f>グラフ!F42</f>
        <v>7.2958418261492097</v>
      </c>
      <c r="C44" s="82"/>
      <c r="D44" s="95">
        <f>グラフ!H42</f>
        <v>46</v>
      </c>
      <c r="E44" s="92">
        <f>グラフ!I42</f>
        <v>4.1039110272089303</v>
      </c>
      <c r="F44" s="82"/>
      <c r="G44" s="95">
        <f>グラフ!K42</f>
        <v>45</v>
      </c>
      <c r="L44" s="30"/>
      <c r="Q44" s="88" t="s">
        <v>124</v>
      </c>
      <c r="R44" s="92">
        <f>グラフ!C42</f>
        <v>10.183779215666604</v>
      </c>
      <c r="S44" s="178"/>
      <c r="T44" s="94">
        <f>グラフ!E42</f>
        <v>42</v>
      </c>
      <c r="U44" s="15"/>
      <c r="W44" s="13"/>
      <c r="Z44" s="31"/>
      <c r="AA44" s="31"/>
      <c r="AB44" s="13"/>
      <c r="AD44" s="7"/>
      <c r="AE44" s="6"/>
      <c r="AF44" s="6"/>
      <c r="AG44" s="17"/>
      <c r="AH44" s="17"/>
      <c r="AI44" s="22"/>
      <c r="AJ44" s="22"/>
      <c r="AL44" s="21"/>
      <c r="AM44" s="13"/>
      <c r="AN44" s="15"/>
      <c r="AO44" s="31"/>
      <c r="AP44" s="31"/>
      <c r="AS44" s="13"/>
      <c r="AT44" s="31"/>
      <c r="AU44" s="31"/>
      <c r="AV44" s="13"/>
      <c r="AW44" s="31"/>
      <c r="AX44" s="31"/>
      <c r="AY44" s="4"/>
      <c r="AZ44" s="6"/>
      <c r="BA44" s="7"/>
      <c r="BC44" s="15"/>
      <c r="BH44" s="13"/>
      <c r="BI44" s="31"/>
      <c r="BJ44" s="31"/>
      <c r="BK44" s="13"/>
    </row>
    <row r="45" spans="1:63" ht="14.25">
      <c r="A45" s="168"/>
      <c r="B45" s="167">
        <f>グラフ!F43</f>
        <v>4.8863861523038237</v>
      </c>
      <c r="C45" s="82"/>
      <c r="D45" s="95">
        <f>グラフ!H43</f>
        <v>23</v>
      </c>
      <c r="E45" s="92">
        <f>グラフ!I43</f>
        <v>3.1680965163288528</v>
      </c>
      <c r="F45" s="82"/>
      <c r="G45" s="95">
        <f>グラフ!K43</f>
        <v>32</v>
      </c>
      <c r="L45" s="30"/>
      <c r="Q45" s="88" t="s">
        <v>125</v>
      </c>
      <c r="R45" s="92">
        <f>グラフ!C43</f>
        <v>7.9470895663842409</v>
      </c>
      <c r="S45" s="178"/>
      <c r="T45" s="94">
        <f>グラフ!E43</f>
        <v>24</v>
      </c>
      <c r="U45" s="15"/>
      <c r="W45" s="13"/>
      <c r="Z45" s="31"/>
      <c r="AA45" s="31"/>
      <c r="AB45" s="13"/>
      <c r="AD45" s="7"/>
      <c r="AE45" s="6"/>
      <c r="AF45" s="6"/>
      <c r="AG45" s="17"/>
      <c r="AH45" s="17"/>
      <c r="AI45" s="22"/>
      <c r="AJ45" s="22"/>
      <c r="AL45" s="21"/>
      <c r="AM45" s="13"/>
      <c r="AN45" s="15"/>
      <c r="AO45" s="31"/>
      <c r="AP45" s="31"/>
      <c r="AS45" s="13"/>
      <c r="AT45" s="31"/>
      <c r="AU45" s="31"/>
      <c r="AV45" s="13"/>
      <c r="AW45" s="31"/>
      <c r="AX45" s="31"/>
      <c r="AY45" s="4"/>
      <c r="AZ45" s="6"/>
      <c r="BA45" s="7"/>
      <c r="BC45" s="15"/>
      <c r="BH45" s="13"/>
      <c r="BI45" s="31"/>
      <c r="BJ45" s="31"/>
      <c r="BK45" s="13"/>
    </row>
    <row r="46" spans="1:63" ht="14.25">
      <c r="A46" s="168"/>
      <c r="B46" s="167">
        <f>グラフ!F44</f>
        <v>4.3123754303315822</v>
      </c>
      <c r="C46" s="82"/>
      <c r="D46" s="95">
        <f>グラフ!H44</f>
        <v>16</v>
      </c>
      <c r="E46" s="92">
        <f>グラフ!I44</f>
        <v>2.790360572567494</v>
      </c>
      <c r="F46" s="82"/>
      <c r="G46" s="95">
        <f>グラフ!K44</f>
        <v>27</v>
      </c>
      <c r="L46" s="30"/>
      <c r="Q46" s="88" t="s">
        <v>126</v>
      </c>
      <c r="R46" s="92">
        <f>グラフ!C44</f>
        <v>7.0664975539046919</v>
      </c>
      <c r="S46" s="178"/>
      <c r="T46" s="94">
        <f>グラフ!E44</f>
        <v>15</v>
      </c>
      <c r="U46" s="15"/>
      <c r="W46" s="13"/>
      <c r="Z46" s="31"/>
      <c r="AA46" s="31"/>
      <c r="AB46" s="13"/>
      <c r="AD46" s="7"/>
      <c r="AE46" s="6"/>
      <c r="AF46" s="6"/>
      <c r="AG46" s="17"/>
      <c r="AH46" s="17"/>
      <c r="AI46" s="22"/>
      <c r="AJ46" s="22"/>
      <c r="AL46" s="21"/>
      <c r="AM46" s="13"/>
      <c r="AN46" s="15"/>
      <c r="AO46" s="31"/>
      <c r="AP46" s="31"/>
      <c r="AS46" s="13"/>
      <c r="AT46" s="31"/>
      <c r="AU46" s="31"/>
      <c r="AV46" s="13"/>
      <c r="AW46" s="31"/>
      <c r="AX46" s="31"/>
      <c r="AY46" s="4"/>
      <c r="AZ46" s="6"/>
      <c r="BA46" s="7"/>
      <c r="BC46" s="15"/>
      <c r="BH46" s="13"/>
      <c r="BI46" s="31"/>
      <c r="BJ46" s="31"/>
      <c r="BK46" s="13"/>
    </row>
    <row r="47" spans="1:63" ht="14.25">
      <c r="A47" s="168"/>
      <c r="B47" s="167">
        <f>グラフ!F45</f>
        <v>6.9285664795953714</v>
      </c>
      <c r="C47" s="82"/>
      <c r="D47" s="95">
        <f>グラフ!H45</f>
        <v>45</v>
      </c>
      <c r="E47" s="92">
        <f>グラフ!I45</f>
        <v>3.4262141932065022</v>
      </c>
      <c r="F47" s="82"/>
      <c r="G47" s="95">
        <f>グラフ!K45</f>
        <v>37</v>
      </c>
      <c r="L47" s="30"/>
      <c r="Q47" s="88" t="s">
        <v>127</v>
      </c>
      <c r="R47" s="92">
        <f>グラフ!C45</f>
        <v>8.8320188091545404</v>
      </c>
      <c r="S47" s="178"/>
      <c r="T47" s="94">
        <f>グラフ!E45</f>
        <v>36</v>
      </c>
      <c r="U47" s="15"/>
      <c r="W47" s="13"/>
      <c r="Z47" s="31"/>
      <c r="AA47" s="31"/>
      <c r="AB47" s="13"/>
      <c r="AD47" s="7"/>
      <c r="AE47" s="6"/>
      <c r="AF47" s="6"/>
      <c r="AG47" s="17"/>
      <c r="AH47" s="17"/>
      <c r="AI47" s="22"/>
      <c r="AJ47" s="22"/>
      <c r="AL47" s="21"/>
      <c r="AM47" s="13"/>
      <c r="AN47" s="15"/>
      <c r="AO47" s="31"/>
      <c r="AP47" s="31"/>
      <c r="AS47" s="13"/>
      <c r="AT47" s="31"/>
      <c r="AU47" s="31"/>
      <c r="AV47" s="13"/>
      <c r="AW47" s="31"/>
      <c r="AX47" s="31"/>
      <c r="AY47" s="4"/>
      <c r="AZ47" s="6"/>
      <c r="BA47" s="7"/>
      <c r="BC47" s="15"/>
      <c r="BH47" s="13"/>
      <c r="BI47" s="31"/>
      <c r="BJ47" s="31"/>
      <c r="BK47" s="13"/>
    </row>
    <row r="48" spans="1:63" ht="14.25">
      <c r="A48" s="168"/>
      <c r="B48" s="167">
        <f>グラフ!F46</f>
        <v>5.9671635514284258</v>
      </c>
      <c r="C48" s="82"/>
      <c r="D48" s="95">
        <f>グラフ!H46</f>
        <v>38</v>
      </c>
      <c r="E48" s="92">
        <f>グラフ!I46</f>
        <v>2.8415064530611547</v>
      </c>
      <c r="F48" s="82"/>
      <c r="G48" s="95">
        <f>グラフ!K46</f>
        <v>28</v>
      </c>
      <c r="L48" s="30"/>
      <c r="Q48" s="88" t="s">
        <v>128</v>
      </c>
      <c r="R48" s="92">
        <f>グラフ!C46</f>
        <v>10.655649198979331</v>
      </c>
      <c r="S48" s="178"/>
      <c r="T48" s="94">
        <f>グラフ!E46</f>
        <v>44</v>
      </c>
      <c r="U48" s="15"/>
      <c r="W48" s="13"/>
      <c r="Z48" s="31"/>
      <c r="AA48" s="31"/>
      <c r="AB48" s="13"/>
      <c r="AD48" s="7"/>
      <c r="AE48" s="6"/>
      <c r="AF48" s="6"/>
      <c r="AG48" s="17"/>
      <c r="AH48" s="17"/>
      <c r="AI48" s="22"/>
      <c r="AJ48" s="22"/>
      <c r="AL48" s="21"/>
      <c r="AM48" s="13"/>
      <c r="AN48" s="15"/>
      <c r="AO48" s="31"/>
      <c r="AP48" s="31"/>
      <c r="AS48" s="13"/>
      <c r="AT48" s="31"/>
      <c r="AU48" s="31"/>
      <c r="AV48" s="13"/>
      <c r="AW48" s="31"/>
      <c r="AX48" s="31"/>
      <c r="AY48" s="4"/>
      <c r="AZ48" s="6"/>
      <c r="BA48" s="7"/>
      <c r="BC48" s="15"/>
      <c r="BH48" s="13"/>
      <c r="BI48" s="31"/>
      <c r="BJ48" s="31"/>
      <c r="BK48" s="13"/>
    </row>
    <row r="49" spans="1:63" ht="14.25">
      <c r="A49" s="168"/>
      <c r="B49" s="167">
        <f>グラフ!F47</f>
        <v>5.6741536946234721</v>
      </c>
      <c r="C49" s="82"/>
      <c r="D49" s="95">
        <f>グラフ!H47</f>
        <v>37</v>
      </c>
      <c r="E49" s="92">
        <f>グラフ!I47</f>
        <v>3.6400231248527932</v>
      </c>
      <c r="F49" s="82"/>
      <c r="G49" s="95">
        <f>グラフ!K47</f>
        <v>42</v>
      </c>
      <c r="L49" s="30"/>
      <c r="Q49" s="88" t="s">
        <v>129</v>
      </c>
      <c r="R49" s="92">
        <f>グラフ!C47</f>
        <v>8.5647602937712772</v>
      </c>
      <c r="S49" s="178"/>
      <c r="T49" s="94">
        <f>グラフ!E47</f>
        <v>34</v>
      </c>
      <c r="U49" s="15"/>
      <c r="W49" s="13"/>
      <c r="Z49" s="31"/>
      <c r="AA49" s="31"/>
      <c r="AB49" s="13"/>
      <c r="AD49" s="7"/>
      <c r="AE49" s="6"/>
      <c r="AF49" s="6"/>
      <c r="AG49" s="17"/>
      <c r="AH49" s="17"/>
      <c r="AI49" s="22"/>
      <c r="AJ49" s="22"/>
      <c r="AL49" s="21"/>
      <c r="AM49" s="13"/>
      <c r="AN49" s="15"/>
      <c r="AO49" s="31"/>
      <c r="AP49" s="31"/>
      <c r="AS49" s="13"/>
      <c r="AT49" s="31"/>
      <c r="AU49" s="31"/>
      <c r="AV49" s="13"/>
      <c r="AW49" s="31"/>
      <c r="AX49" s="31"/>
      <c r="AY49" s="4"/>
      <c r="AZ49" s="6"/>
      <c r="BA49" s="7"/>
      <c r="BC49" s="15"/>
      <c r="BH49" s="13"/>
      <c r="BI49" s="31"/>
      <c r="BJ49" s="31"/>
      <c r="BK49" s="13"/>
    </row>
    <row r="50" spans="1:63" ht="14.25">
      <c r="A50" s="168"/>
      <c r="B50" s="167">
        <f>グラフ!F48</f>
        <v>5.4344248618048718</v>
      </c>
      <c r="C50" s="82"/>
      <c r="D50" s="95">
        <f>グラフ!H48</f>
        <v>31</v>
      </c>
      <c r="E50" s="92">
        <f>グラフ!I48</f>
        <v>3.5208949808876637</v>
      </c>
      <c r="F50" s="82"/>
      <c r="G50" s="95">
        <f>グラフ!K48</f>
        <v>40</v>
      </c>
      <c r="L50" s="30"/>
      <c r="Q50" s="88" t="s">
        <v>236</v>
      </c>
      <c r="R50" s="92">
        <f>グラフ!C48</f>
        <v>7.5010371331954566</v>
      </c>
      <c r="S50" s="178"/>
      <c r="T50" s="94">
        <f>グラフ!E48</f>
        <v>20</v>
      </c>
      <c r="U50" s="15"/>
      <c r="W50" s="13"/>
      <c r="Z50" s="31"/>
      <c r="AA50" s="31"/>
      <c r="AB50" s="13"/>
      <c r="AD50" s="7"/>
      <c r="AE50" s="6"/>
      <c r="AF50" s="6"/>
      <c r="AG50" s="17"/>
      <c r="AH50" s="17"/>
      <c r="AI50" s="22"/>
      <c r="AJ50" s="22"/>
      <c r="AL50" s="21"/>
      <c r="AM50" s="13"/>
      <c r="AN50" s="15"/>
      <c r="AO50" s="31"/>
      <c r="AP50" s="31"/>
      <c r="AS50" s="13"/>
      <c r="AT50" s="31"/>
      <c r="AU50" s="31"/>
      <c r="AV50" s="13"/>
      <c r="AW50" s="31"/>
      <c r="AX50" s="31"/>
      <c r="AY50" s="4"/>
      <c r="AZ50" s="6"/>
      <c r="BA50" s="7"/>
      <c r="BC50" s="15"/>
      <c r="BH50" s="13"/>
      <c r="BI50" s="31"/>
      <c r="BJ50" s="31"/>
      <c r="BK50" s="13"/>
    </row>
    <row r="51" spans="1:63" ht="14.25">
      <c r="A51" s="168"/>
      <c r="B51" s="167">
        <f>グラフ!F49</f>
        <v>5.6237559289926811</v>
      </c>
      <c r="C51" s="82"/>
      <c r="D51" s="95">
        <f>グラフ!H49</f>
        <v>35</v>
      </c>
      <c r="E51" s="92">
        <f>グラフ!I49</f>
        <v>3.2558586957326057</v>
      </c>
      <c r="F51" s="82"/>
      <c r="G51" s="95">
        <f>グラフ!K49</f>
        <v>35</v>
      </c>
      <c r="L51" s="30"/>
      <c r="Q51" s="88" t="s">
        <v>130</v>
      </c>
      <c r="R51" s="92">
        <f>グラフ!C49</f>
        <v>7.9916531622527591</v>
      </c>
      <c r="S51" s="178"/>
      <c r="T51" s="94">
        <f>グラフ!E49</f>
        <v>27</v>
      </c>
      <c r="U51" s="15"/>
      <c r="W51" s="13"/>
      <c r="Z51" s="31"/>
      <c r="AA51" s="31"/>
      <c r="AB51" s="13"/>
      <c r="AD51" s="7"/>
      <c r="AE51" s="6"/>
      <c r="AF51" s="6"/>
      <c r="AG51" s="17"/>
      <c r="AH51" s="17"/>
      <c r="AI51" s="22"/>
      <c r="AJ51" s="22"/>
      <c r="AL51" s="21"/>
      <c r="AM51" s="13"/>
      <c r="AN51" s="15"/>
      <c r="AO51" s="31"/>
      <c r="AP51" s="31"/>
      <c r="AS51" s="13"/>
      <c r="AT51" s="31"/>
      <c r="AU51" s="31"/>
      <c r="AV51" s="13"/>
      <c r="AW51" s="31"/>
      <c r="AX51" s="31"/>
      <c r="AY51" s="4"/>
      <c r="AZ51" s="6"/>
      <c r="BA51" s="7"/>
      <c r="BC51" s="15"/>
      <c r="BH51" s="13"/>
      <c r="BI51" s="31"/>
      <c r="BJ51" s="31"/>
      <c r="BK51" s="13"/>
    </row>
    <row r="52" spans="1:63" ht="14.25">
      <c r="A52" s="168"/>
      <c r="B52" s="167"/>
      <c r="C52" s="82"/>
      <c r="D52" s="95"/>
      <c r="E52" s="92"/>
      <c r="F52" s="82"/>
      <c r="G52" s="95"/>
      <c r="L52" s="30"/>
      <c r="Q52" s="88"/>
      <c r="R52" s="92"/>
      <c r="S52" s="178"/>
      <c r="T52" s="94"/>
      <c r="U52" s="15"/>
      <c r="W52" s="13"/>
      <c r="Z52" s="31"/>
      <c r="AA52" s="31"/>
      <c r="AB52" s="13"/>
      <c r="AD52" s="7"/>
      <c r="AE52" s="6"/>
      <c r="AF52" s="6"/>
      <c r="AG52" s="17"/>
      <c r="AH52" s="17"/>
      <c r="AI52" s="22"/>
      <c r="AJ52" s="22"/>
      <c r="AL52" s="21"/>
      <c r="AM52" s="13"/>
      <c r="AN52" s="15"/>
      <c r="AO52" s="31"/>
      <c r="AP52" s="31"/>
      <c r="AS52" s="13"/>
      <c r="AT52" s="31"/>
      <c r="AU52" s="31"/>
      <c r="AV52" s="13"/>
      <c r="AW52" s="31"/>
      <c r="AX52" s="31"/>
      <c r="AY52" s="4"/>
      <c r="AZ52" s="6"/>
      <c r="BA52" s="7"/>
      <c r="BC52" s="15"/>
      <c r="BH52" s="13"/>
      <c r="BI52" s="31"/>
      <c r="BJ52" s="31"/>
      <c r="BK52" s="13"/>
    </row>
    <row r="53" spans="1:63" ht="14.25">
      <c r="A53" s="168"/>
      <c r="B53" s="167">
        <f>グラフ!F51</f>
        <v>4.906132587549056</v>
      </c>
      <c r="C53" s="47"/>
      <c r="D53" s="95">
        <f>グラフ!H51</f>
        <v>26</v>
      </c>
      <c r="E53" s="92">
        <f>グラフ!I51</f>
        <v>2.7560346408144105</v>
      </c>
      <c r="F53" s="82"/>
      <c r="G53" s="95">
        <f>グラフ!K51</f>
        <v>25</v>
      </c>
      <c r="L53" s="30"/>
      <c r="Q53" s="88" t="s">
        <v>131</v>
      </c>
      <c r="R53" s="92">
        <f>グラフ!C51</f>
        <v>8.5417527520276408</v>
      </c>
      <c r="S53" s="178"/>
      <c r="T53" s="94">
        <f>グラフ!E51</f>
        <v>33</v>
      </c>
      <c r="U53" s="15"/>
      <c r="W53" s="13"/>
      <c r="Z53" s="31"/>
      <c r="AA53" s="31"/>
      <c r="AB53" s="13"/>
      <c r="AD53" s="7"/>
      <c r="AE53" s="6"/>
      <c r="AF53" s="6"/>
      <c r="AG53" s="17"/>
      <c r="AH53" s="17"/>
      <c r="AI53" s="22"/>
      <c r="AJ53" s="22"/>
      <c r="AL53" s="21"/>
      <c r="AM53" s="13"/>
      <c r="AN53" s="15"/>
      <c r="AO53" s="31"/>
      <c r="AP53" s="31"/>
      <c r="AS53" s="13"/>
      <c r="AT53" s="31"/>
      <c r="AU53" s="31"/>
      <c r="AV53" s="13"/>
      <c r="AW53" s="31"/>
      <c r="AX53" s="31"/>
      <c r="AY53" s="4"/>
      <c r="AZ53" s="6"/>
      <c r="BA53" s="7"/>
      <c r="BC53" s="15"/>
      <c r="BH53" s="13"/>
      <c r="BI53" s="31"/>
      <c r="BJ53" s="31"/>
      <c r="BK53" s="13"/>
    </row>
    <row r="54" spans="1:63" ht="14.25">
      <c r="A54" s="168"/>
      <c r="B54" s="167">
        <f>グラフ!F52</f>
        <v>3.8711917151502209</v>
      </c>
      <c r="C54" s="47"/>
      <c r="D54" s="95">
        <f>グラフ!H52</f>
        <v>11</v>
      </c>
      <c r="E54" s="92">
        <f>グラフ!I52</f>
        <v>1.8731572815243003</v>
      </c>
      <c r="F54" s="47"/>
      <c r="G54" s="95">
        <f>グラフ!K52</f>
        <v>6</v>
      </c>
      <c r="L54" s="30"/>
      <c r="Q54" s="88" t="s">
        <v>132</v>
      </c>
      <c r="R54" s="92">
        <f>グラフ!C52</f>
        <v>7.3677519739955821</v>
      </c>
      <c r="S54" s="178"/>
      <c r="T54" s="94">
        <f>グラフ!E52</f>
        <v>18</v>
      </c>
      <c r="U54" s="15"/>
      <c r="W54" s="13"/>
      <c r="X54" s="41"/>
      <c r="Z54" s="39"/>
      <c r="AA54" s="31"/>
      <c r="AB54" s="13"/>
      <c r="AD54" s="7"/>
      <c r="AE54" s="6"/>
      <c r="AF54" s="6"/>
      <c r="AG54" s="17"/>
      <c r="AH54" s="17"/>
      <c r="AI54" s="22"/>
      <c r="AJ54" s="22"/>
      <c r="AL54" s="21"/>
      <c r="AM54" s="13"/>
      <c r="AN54" s="15"/>
      <c r="AO54" s="31"/>
      <c r="AP54" s="31"/>
      <c r="AS54" s="13"/>
      <c r="AT54" s="31"/>
      <c r="AU54" s="31"/>
      <c r="AV54" s="13"/>
      <c r="AW54" s="31"/>
      <c r="AX54" s="31"/>
      <c r="AY54" s="4"/>
      <c r="AZ54" s="6"/>
      <c r="BA54" s="7"/>
      <c r="BC54" s="15"/>
      <c r="BH54" s="13"/>
      <c r="BI54" s="31"/>
      <c r="BJ54" s="31"/>
      <c r="BK54" s="13"/>
    </row>
    <row r="55" spans="1:63" ht="14.25">
      <c r="A55" s="168"/>
      <c r="B55" s="167">
        <f>グラフ!F53</f>
        <v>5.4554183214768912</v>
      </c>
      <c r="C55" s="82"/>
      <c r="D55" s="95">
        <f>グラフ!H53</f>
        <v>33</v>
      </c>
      <c r="E55" s="92">
        <f>グラフ!I53</f>
        <v>3.0394473505371247</v>
      </c>
      <c r="F55" s="82"/>
      <c r="G55" s="95">
        <f>グラフ!K53</f>
        <v>30</v>
      </c>
      <c r="L55" s="30"/>
      <c r="Q55" s="88" t="s">
        <v>133</v>
      </c>
      <c r="R55" s="92">
        <f>グラフ!C53</f>
        <v>10.677033000604773</v>
      </c>
      <c r="S55" s="178"/>
      <c r="T55" s="94">
        <f>グラフ!E53</f>
        <v>45</v>
      </c>
      <c r="U55" s="15"/>
      <c r="W55" s="13"/>
      <c r="X55" s="41"/>
      <c r="Z55" s="40"/>
      <c r="AB55" s="13"/>
      <c r="AD55" s="6"/>
      <c r="AE55" s="6"/>
      <c r="AF55" s="6"/>
      <c r="AG55" s="17"/>
      <c r="AH55" s="17"/>
      <c r="AI55" s="22"/>
      <c r="AJ55" s="22"/>
      <c r="AL55" s="21"/>
      <c r="AM55" s="13"/>
      <c r="AS55" s="13"/>
      <c r="AW55" s="13"/>
      <c r="AY55" s="4"/>
      <c r="AZ55" s="6"/>
      <c r="BA55" s="6"/>
      <c r="BH55" s="13"/>
    </row>
    <row r="56" spans="1:63" ht="14.25">
      <c r="A56" s="168"/>
      <c r="B56" s="167">
        <f>グラフ!F54</f>
        <v>4.8884758256141003</v>
      </c>
      <c r="C56" s="82"/>
      <c r="D56" s="95">
        <f>グラフ!H54</f>
        <v>24</v>
      </c>
      <c r="E56" s="92">
        <f>グラフ!I54</f>
        <v>2.6770224759315311</v>
      </c>
      <c r="F56" s="82"/>
      <c r="G56" s="95">
        <f>グラフ!K54</f>
        <v>22</v>
      </c>
      <c r="L56" s="30"/>
      <c r="Q56" s="88" t="s">
        <v>134</v>
      </c>
      <c r="R56" s="92">
        <f>グラフ!C54</f>
        <v>8.4966365540435547</v>
      </c>
      <c r="S56" s="178"/>
      <c r="T56" s="94">
        <f>グラフ!E54</f>
        <v>30</v>
      </c>
      <c r="U56" s="15"/>
      <c r="W56" s="13"/>
      <c r="X56" s="41"/>
      <c r="Z56" s="40"/>
      <c r="AA56" s="8"/>
      <c r="AB56" s="13"/>
      <c r="AD56" s="6"/>
      <c r="AE56" s="6"/>
      <c r="AF56" s="6"/>
      <c r="AG56" s="17"/>
      <c r="AH56" s="17"/>
      <c r="AI56" s="22"/>
      <c r="AJ56" s="22"/>
      <c r="AL56" s="21"/>
      <c r="AM56" s="13"/>
      <c r="AS56" s="13"/>
      <c r="AW56" s="13"/>
      <c r="AX56" s="8"/>
      <c r="AY56" s="4"/>
      <c r="AZ56" s="6"/>
      <c r="BA56" s="6"/>
      <c r="BH56" s="13"/>
    </row>
    <row r="57" spans="1:63" ht="14.25">
      <c r="A57" s="168"/>
      <c r="B57" s="167">
        <f>グラフ!F55</f>
        <v>6.7761022233746617</v>
      </c>
      <c r="C57" s="82"/>
      <c r="D57" s="95">
        <f>グラフ!H55</f>
        <v>44</v>
      </c>
      <c r="E57" s="92">
        <f>グラフ!I55</f>
        <v>4.2463573933147876</v>
      </c>
      <c r="F57" s="82"/>
      <c r="G57" s="95">
        <f>グラフ!K55</f>
        <v>46</v>
      </c>
      <c r="L57" s="30"/>
      <c r="Q57" s="88" t="s">
        <v>135</v>
      </c>
      <c r="R57" s="92">
        <f>グラフ!C55</f>
        <v>10.751415527754464</v>
      </c>
      <c r="S57" s="178"/>
      <c r="T57" s="94">
        <f>グラフ!E55</f>
        <v>46</v>
      </c>
      <c r="U57" s="15"/>
      <c r="W57" s="13"/>
      <c r="X57" s="41"/>
      <c r="Z57" s="40"/>
      <c r="AA57" s="8"/>
      <c r="AB57" s="13"/>
      <c r="AD57" s="6"/>
      <c r="AE57" s="6"/>
      <c r="AF57" s="6"/>
      <c r="AG57" s="17"/>
      <c r="AH57" s="17"/>
      <c r="AI57" s="22"/>
      <c r="AJ57" s="22"/>
      <c r="AL57" s="21"/>
      <c r="AM57" s="13"/>
      <c r="AS57" s="13"/>
      <c r="AW57" s="13"/>
      <c r="AX57" s="8"/>
      <c r="AY57" s="4"/>
      <c r="AZ57" s="6"/>
      <c r="BA57" s="6"/>
      <c r="BH57" s="13"/>
    </row>
    <row r="58" spans="1:63" ht="14.25">
      <c r="A58" s="168"/>
      <c r="B58" s="167">
        <f>グラフ!F56</f>
        <v>5.1314311561494499</v>
      </c>
      <c r="C58" s="82"/>
      <c r="D58" s="95">
        <f>グラフ!H56</f>
        <v>29</v>
      </c>
      <c r="E58" s="92">
        <f>グラフ!I56</f>
        <v>2.8507950867496943</v>
      </c>
      <c r="F58" s="82"/>
      <c r="G58" s="95">
        <f>グラフ!K56</f>
        <v>29</v>
      </c>
      <c r="L58" s="30"/>
      <c r="Q58" s="88" t="s">
        <v>136</v>
      </c>
      <c r="R58" s="92">
        <f>グラフ!C56</f>
        <v>7.9822262428991442</v>
      </c>
      <c r="S58" s="178"/>
      <c r="T58" s="94">
        <f>グラフ!E56</f>
        <v>26</v>
      </c>
      <c r="U58" s="15"/>
      <c r="W58" s="13"/>
      <c r="X58" s="41"/>
      <c r="Z58" s="40"/>
      <c r="AA58" s="6"/>
      <c r="AB58" s="13"/>
      <c r="AD58" s="6"/>
      <c r="AE58" s="6"/>
      <c r="AF58" s="6"/>
      <c r="AG58" s="17"/>
      <c r="AH58" s="17"/>
      <c r="AI58" s="22"/>
      <c r="AJ58" s="22"/>
      <c r="AL58" s="21"/>
      <c r="AM58" s="13"/>
      <c r="AS58" s="13"/>
      <c r="AW58" s="13"/>
      <c r="AX58" s="6"/>
      <c r="AY58" s="4"/>
      <c r="AZ58" s="6"/>
      <c r="BA58" s="6"/>
      <c r="BH58" s="13"/>
    </row>
    <row r="59" spans="1:63" ht="13.5" customHeight="1">
      <c r="A59" s="168"/>
      <c r="B59" s="167">
        <f>グラフ!F57</f>
        <v>5.4394360392714489</v>
      </c>
      <c r="C59" s="82"/>
      <c r="D59" s="95">
        <f>グラフ!H57</f>
        <v>32</v>
      </c>
      <c r="E59" s="92">
        <f>グラフ!I57</f>
        <v>2.4317478763801765</v>
      </c>
      <c r="F59" s="82"/>
      <c r="G59" s="95">
        <f>グラフ!K57</f>
        <v>17</v>
      </c>
      <c r="L59" s="30"/>
      <c r="Q59" s="88" t="s">
        <v>137</v>
      </c>
      <c r="R59" s="92">
        <f>グラフ!C57</f>
        <v>8.5111175673306185</v>
      </c>
      <c r="S59" s="178"/>
      <c r="T59" s="94">
        <f>グラフ!E57</f>
        <v>32</v>
      </c>
      <c r="U59" s="15"/>
      <c r="W59" s="13"/>
      <c r="X59" s="41"/>
      <c r="Z59" s="40"/>
      <c r="AA59" s="8"/>
      <c r="AB59" s="13"/>
      <c r="AD59" s="6"/>
      <c r="AE59" s="6"/>
      <c r="AF59" s="6"/>
      <c r="AG59" s="17"/>
      <c r="AH59" s="17"/>
      <c r="AI59" s="22"/>
      <c r="AJ59" s="22"/>
      <c r="AL59" s="21"/>
      <c r="AM59" s="13"/>
      <c r="AS59" s="13"/>
      <c r="AW59" s="13"/>
      <c r="AX59" s="8"/>
      <c r="AY59" s="4"/>
      <c r="AZ59" s="6"/>
      <c r="BA59" s="6"/>
      <c r="BH59" s="13"/>
    </row>
    <row r="60" spans="1:63" ht="14.25">
      <c r="A60" s="168"/>
      <c r="B60" s="167">
        <f>グラフ!F58</f>
        <v>4.8354647971352254</v>
      </c>
      <c r="C60" s="82"/>
      <c r="D60" s="95">
        <f>グラフ!H58</f>
        <v>22</v>
      </c>
      <c r="E60" s="92">
        <f>グラフ!I58</f>
        <v>2.2474695535980627</v>
      </c>
      <c r="F60" s="82"/>
      <c r="G60" s="95">
        <f>グラフ!K58</f>
        <v>14</v>
      </c>
      <c r="L60" s="30"/>
      <c r="Q60" s="88" t="s">
        <v>138</v>
      </c>
      <c r="R60" s="92">
        <f>グラフ!C58</f>
        <v>8.4450371104896895</v>
      </c>
      <c r="S60" s="178"/>
      <c r="T60" s="94">
        <f>グラフ!E58</f>
        <v>29</v>
      </c>
      <c r="U60" s="15"/>
      <c r="W60" s="13"/>
      <c r="X60" s="41"/>
      <c r="Z60" s="40"/>
      <c r="AA60" s="8"/>
      <c r="AB60" s="13"/>
      <c r="AD60" s="6"/>
      <c r="AE60" s="6"/>
      <c r="AF60" s="6"/>
      <c r="AG60" s="17"/>
      <c r="AH60" s="17"/>
      <c r="AI60" s="22"/>
      <c r="AJ60" s="22"/>
      <c r="AL60" s="21"/>
      <c r="AM60" s="13"/>
      <c r="AS60" s="13"/>
      <c r="AW60" s="13"/>
      <c r="AX60" s="8"/>
      <c r="AY60" s="4"/>
      <c r="AZ60" s="6"/>
      <c r="BA60" s="6"/>
      <c r="BH60" s="13"/>
    </row>
    <row r="61" spans="1:63">
      <c r="A61" s="168"/>
      <c r="B61" s="167"/>
      <c r="C61" s="2"/>
      <c r="D61" s="6"/>
      <c r="E61" s="92"/>
      <c r="F61" s="6"/>
      <c r="G61" s="6"/>
      <c r="Q61" s="89"/>
      <c r="R61" s="92"/>
      <c r="T61" s="34"/>
      <c r="X61" s="41"/>
      <c r="Z61" s="40"/>
      <c r="AA61" s="8"/>
      <c r="AB61" s="13"/>
      <c r="AD61" s="6"/>
      <c r="AE61" s="6"/>
      <c r="AF61" s="6"/>
      <c r="AG61" s="17"/>
      <c r="AH61" s="17"/>
      <c r="AI61" s="22"/>
      <c r="AJ61" s="22"/>
      <c r="AL61" s="21"/>
      <c r="AM61" s="13"/>
      <c r="AS61" s="13"/>
      <c r="AW61" s="13"/>
      <c r="AX61" s="8"/>
      <c r="AY61" s="4"/>
      <c r="AZ61" s="6"/>
      <c r="BA61" s="6"/>
      <c r="BH61" s="13"/>
    </row>
    <row r="62" spans="1:63">
      <c r="A62" s="168"/>
      <c r="B62" s="167"/>
      <c r="C62" s="2"/>
      <c r="D62" s="6"/>
      <c r="E62" s="92"/>
      <c r="F62" s="6"/>
      <c r="G62" s="6"/>
      <c r="L62" s="6"/>
      <c r="Q62" s="90" t="s">
        <v>229</v>
      </c>
      <c r="R62" s="92"/>
      <c r="T62" s="34"/>
      <c r="X62" s="41"/>
      <c r="Z62" s="40"/>
      <c r="AA62" s="8"/>
      <c r="AB62" s="13"/>
      <c r="AD62" s="6"/>
      <c r="AE62" s="6"/>
      <c r="AF62" s="6"/>
      <c r="AG62" s="17"/>
      <c r="AH62" s="17"/>
      <c r="AI62" s="22"/>
      <c r="AJ62" s="22"/>
      <c r="AL62" s="21"/>
      <c r="AM62" s="13"/>
      <c r="AS62" s="13"/>
      <c r="AW62" s="13"/>
      <c r="AX62" s="8"/>
      <c r="AY62" s="4"/>
      <c r="AZ62" s="6"/>
      <c r="BA62" s="6"/>
      <c r="BH62" s="13"/>
    </row>
    <row r="63" spans="1:63">
      <c r="A63" s="168"/>
      <c r="B63" s="167">
        <f>グラフ!F61</f>
        <v>2.8889854136646984</v>
      </c>
      <c r="C63" s="2"/>
      <c r="D63" s="6"/>
      <c r="E63" s="92">
        <f>グラフ!I61</f>
        <v>1.3684667748938044</v>
      </c>
      <c r="F63" s="6"/>
      <c r="G63" s="6"/>
      <c r="L63" s="8"/>
      <c r="Q63" s="91" t="s">
        <v>74</v>
      </c>
      <c r="R63" s="92">
        <f>グラフ!C61</f>
        <v>4.6629238255640741</v>
      </c>
      <c r="T63" s="35"/>
      <c r="U63" s="13"/>
      <c r="X63" s="41"/>
      <c r="Z63" s="40"/>
      <c r="AA63" s="8"/>
      <c r="AB63" s="13"/>
      <c r="AD63" s="6"/>
      <c r="AE63" s="6"/>
      <c r="AF63" s="6"/>
      <c r="AG63" s="17"/>
      <c r="AH63" s="17"/>
      <c r="AI63" s="22"/>
      <c r="AJ63" s="22"/>
      <c r="AL63" s="21"/>
      <c r="AM63" s="13"/>
      <c r="AS63" s="13"/>
      <c r="AW63" s="13"/>
      <c r="AX63" s="8"/>
      <c r="AY63" s="4"/>
      <c r="AZ63" s="6"/>
      <c r="BA63" s="6"/>
      <c r="BH63" s="13"/>
    </row>
    <row r="64" spans="1:63">
      <c r="A64" s="168"/>
      <c r="B64" s="167">
        <f>グラフ!F62</f>
        <v>4.5486013505707126</v>
      </c>
      <c r="C64" s="2"/>
      <c r="D64" s="6"/>
      <c r="E64" s="92">
        <f>グラフ!I62</f>
        <v>3.2749929724109137</v>
      </c>
      <c r="F64" s="6"/>
      <c r="G64" s="6"/>
      <c r="L64" s="8"/>
      <c r="Q64" s="91" t="s">
        <v>75</v>
      </c>
      <c r="R64" s="92">
        <f>グラフ!C62</f>
        <v>5.9131817557419275</v>
      </c>
      <c r="T64" s="35"/>
      <c r="U64" s="13"/>
      <c r="X64" s="41"/>
      <c r="Z64" s="40"/>
      <c r="AA64" s="8"/>
      <c r="AB64" s="13"/>
      <c r="AD64" s="6"/>
      <c r="AE64" s="6"/>
      <c r="AF64" s="6"/>
      <c r="AG64" s="17"/>
      <c r="AH64" s="17"/>
      <c r="AI64" s="22"/>
      <c r="AJ64" s="22"/>
      <c r="AL64" s="21"/>
      <c r="AM64" s="13"/>
      <c r="AS64" s="13"/>
      <c r="AW64" s="13"/>
      <c r="AX64" s="8"/>
      <c r="AY64" s="4"/>
      <c r="AZ64" s="6"/>
      <c r="BA64" s="6"/>
      <c r="BH64" s="13"/>
    </row>
    <row r="65" spans="1:60">
      <c r="A65" s="168"/>
      <c r="B65" s="167">
        <f>グラフ!F63</f>
        <v>4.8550578498816108</v>
      </c>
      <c r="C65" s="2"/>
      <c r="D65" s="6"/>
      <c r="E65" s="92">
        <f>グラフ!I63</f>
        <v>3.1371143030004256</v>
      </c>
      <c r="F65" s="6"/>
      <c r="G65" s="6"/>
      <c r="L65" s="8"/>
      <c r="Q65" s="91" t="s">
        <v>51</v>
      </c>
      <c r="R65" s="92">
        <f>グラフ!C63</f>
        <v>7.1705469782866871</v>
      </c>
      <c r="T65" s="35"/>
      <c r="U65" s="13"/>
      <c r="X65" s="41"/>
      <c r="Z65" s="40"/>
      <c r="AA65" s="8"/>
      <c r="AB65" s="13"/>
      <c r="AD65" s="6"/>
      <c r="AE65" s="6"/>
      <c r="AF65" s="6"/>
      <c r="AG65" s="17"/>
      <c r="AH65" s="17"/>
      <c r="AI65" s="22"/>
      <c r="AJ65" s="22"/>
      <c r="AL65" s="21"/>
      <c r="AM65" s="13"/>
      <c r="AS65" s="13"/>
      <c r="AW65" s="13"/>
      <c r="AX65" s="8"/>
      <c r="AY65" s="4"/>
      <c r="AZ65" s="6"/>
      <c r="BA65" s="6"/>
      <c r="BH65" s="13"/>
    </row>
    <row r="66" spans="1:60">
      <c r="A66" s="168"/>
      <c r="B66" s="167">
        <f>グラフ!F64</f>
        <v>5.8234513450640115</v>
      </c>
      <c r="C66" s="2"/>
      <c r="D66" s="6"/>
      <c r="E66" s="92">
        <f>グラフ!I64</f>
        <v>2.7584769529250583</v>
      </c>
      <c r="F66" s="6"/>
      <c r="G66" s="6"/>
      <c r="L66" s="8"/>
      <c r="Q66" s="91" t="s">
        <v>52</v>
      </c>
      <c r="R66" s="92">
        <f>グラフ!C64</f>
        <v>9.7057522417733537</v>
      </c>
      <c r="T66" s="35"/>
      <c r="U66" s="13"/>
      <c r="X66" s="41"/>
      <c r="Z66" s="40"/>
      <c r="AA66" s="8"/>
      <c r="AB66" s="13"/>
      <c r="AD66" s="6"/>
      <c r="AE66" s="6"/>
      <c r="AF66" s="6"/>
      <c r="AG66" s="17"/>
      <c r="AH66" s="17"/>
      <c r="AI66" s="22"/>
      <c r="AJ66" s="22"/>
      <c r="AL66" s="21"/>
      <c r="AM66" s="13"/>
      <c r="AS66" s="13"/>
      <c r="AW66" s="13"/>
      <c r="AX66" s="8"/>
      <c r="AY66" s="4"/>
      <c r="AZ66" s="6"/>
      <c r="BA66" s="6"/>
      <c r="BH66" s="13"/>
    </row>
    <row r="67" spans="1:60">
      <c r="A67" s="168"/>
      <c r="B67" s="167">
        <f>グラフ!F65</f>
        <v>4.878099216826473</v>
      </c>
      <c r="C67" s="2"/>
      <c r="D67" s="6"/>
      <c r="E67" s="92">
        <f>グラフ!I65</f>
        <v>2.7041636962842408</v>
      </c>
      <c r="F67" s="6"/>
      <c r="G67" s="6"/>
      <c r="L67" s="8"/>
      <c r="Q67" s="91" t="s">
        <v>53</v>
      </c>
      <c r="R67" s="92">
        <f>グラフ!C65</f>
        <v>7.6352857306849149</v>
      </c>
      <c r="T67" s="35"/>
      <c r="U67" s="13"/>
      <c r="X67" s="41"/>
      <c r="Z67" s="40"/>
      <c r="AA67" s="8"/>
      <c r="AB67" s="13"/>
      <c r="AD67" s="6"/>
      <c r="AE67" s="6"/>
      <c r="AF67" s="6"/>
      <c r="AG67" s="17"/>
      <c r="AH67" s="17"/>
      <c r="AI67" s="22"/>
      <c r="AJ67" s="22"/>
      <c r="AL67" s="21"/>
      <c r="AM67" s="13"/>
      <c r="AS67" s="13"/>
      <c r="AW67" s="13"/>
      <c r="AX67" s="8"/>
      <c r="AY67" s="4"/>
      <c r="AZ67" s="6"/>
      <c r="BA67" s="6"/>
      <c r="BH67" s="13"/>
    </row>
    <row r="68" spans="1:60">
      <c r="A68" s="168"/>
      <c r="B68" s="167">
        <f>グラフ!F66</f>
        <v>4.8673169402098786</v>
      </c>
      <c r="C68" s="2"/>
      <c r="D68" s="6"/>
      <c r="E68" s="92">
        <f>グラフ!I66</f>
        <v>2.0767218944895482</v>
      </c>
      <c r="F68" s="6"/>
      <c r="G68" s="6"/>
      <c r="L68" s="8"/>
      <c r="Q68" s="91" t="s">
        <v>54</v>
      </c>
      <c r="R68" s="92">
        <f>グラフ!C66</f>
        <v>8.2419900187553949</v>
      </c>
      <c r="T68" s="35"/>
      <c r="U68" s="13"/>
      <c r="X68" s="41"/>
      <c r="Z68" s="40"/>
      <c r="AA68" s="8"/>
      <c r="AB68" s="13"/>
      <c r="AD68" s="6"/>
      <c r="AE68" s="6"/>
      <c r="AF68" s="6"/>
      <c r="AG68" s="17"/>
      <c r="AH68" s="17"/>
      <c r="AI68" s="22"/>
      <c r="AJ68" s="22"/>
      <c r="AL68" s="21"/>
      <c r="AM68" s="13"/>
      <c r="AS68" s="13"/>
      <c r="AW68" s="13"/>
      <c r="AX68" s="8"/>
      <c r="AY68" s="4"/>
      <c r="AZ68" s="1"/>
      <c r="BA68" s="1"/>
      <c r="BH68" s="13"/>
    </row>
    <row r="69" spans="1:60">
      <c r="A69" s="168"/>
      <c r="B69" s="167">
        <f>グラフ!F67</f>
        <v>4.4043222917891045</v>
      </c>
      <c r="C69" s="2"/>
      <c r="D69" s="6"/>
      <c r="E69" s="92">
        <f>グラフ!I67</f>
        <v>2.7527014323681902</v>
      </c>
      <c r="F69" s="6"/>
      <c r="G69" s="6"/>
      <c r="L69" s="8"/>
      <c r="Q69" s="91" t="s">
        <v>78</v>
      </c>
      <c r="R69" s="92">
        <f>グラフ!C67</f>
        <v>6.6064834376836563</v>
      </c>
      <c r="T69" s="35"/>
      <c r="U69" s="13"/>
      <c r="X69" s="41"/>
      <c r="Z69" s="40"/>
      <c r="AA69" s="8"/>
      <c r="AB69" s="13"/>
      <c r="AD69" s="1"/>
      <c r="AE69" s="1"/>
      <c r="AF69" s="1"/>
      <c r="AG69" s="17"/>
      <c r="AH69" s="17"/>
      <c r="AI69" s="22"/>
      <c r="AJ69" s="22"/>
      <c r="AL69" s="21"/>
      <c r="AM69" s="13"/>
      <c r="AS69" s="13"/>
      <c r="AW69" s="13"/>
      <c r="AX69" s="8"/>
      <c r="AY69" s="4"/>
      <c r="AZ69" s="1"/>
      <c r="BA69" s="1"/>
      <c r="BH69" s="13"/>
    </row>
    <row r="70" spans="1:60">
      <c r="A70" s="168"/>
      <c r="B70" s="167">
        <f>グラフ!F68</f>
        <v>3.081992559556296</v>
      </c>
      <c r="C70" s="2"/>
      <c r="D70" s="6"/>
      <c r="E70" s="92">
        <f>グラフ!I68</f>
        <v>1.7978289930745057</v>
      </c>
      <c r="F70" s="6"/>
      <c r="G70" s="6"/>
      <c r="L70" s="8"/>
      <c r="Q70" s="91" t="s">
        <v>69</v>
      </c>
      <c r="R70" s="92">
        <f>グラフ!C68</f>
        <v>5.5219033358716967</v>
      </c>
      <c r="T70" s="35"/>
      <c r="U70" s="13"/>
      <c r="X70" s="41"/>
      <c r="Z70" s="40"/>
      <c r="AA70" s="8"/>
      <c r="AB70" s="13"/>
      <c r="AD70" s="1"/>
      <c r="AE70" s="1"/>
      <c r="AF70" s="1"/>
      <c r="AG70" s="17"/>
      <c r="AH70" s="17"/>
      <c r="AI70" s="22"/>
      <c r="AJ70" s="22"/>
      <c r="AL70" s="21"/>
      <c r="AM70" s="13"/>
      <c r="AS70" s="13"/>
      <c r="AW70" s="13"/>
      <c r="AX70" s="8"/>
      <c r="AY70" s="4"/>
      <c r="AZ70" s="1"/>
      <c r="BA70" s="1"/>
      <c r="BH70" s="13"/>
    </row>
    <row r="71" spans="1:60">
      <c r="A71" s="168"/>
      <c r="B71" s="167">
        <f>グラフ!F69</f>
        <v>5.8380183430536334</v>
      </c>
      <c r="C71" s="2"/>
      <c r="D71" s="6"/>
      <c r="E71" s="92">
        <f>グラフ!I69</f>
        <v>2.4811577957977944</v>
      </c>
      <c r="F71" s="6"/>
      <c r="G71" s="6"/>
      <c r="L71" s="8"/>
      <c r="Q71" s="91" t="s">
        <v>67</v>
      </c>
      <c r="R71" s="92">
        <f>グラフ!C69</f>
        <v>7.8813247631224055</v>
      </c>
      <c r="T71" s="35"/>
      <c r="U71" s="13"/>
      <c r="X71" s="41"/>
      <c r="Z71" s="40"/>
      <c r="AA71" s="1"/>
      <c r="AB71" s="13"/>
      <c r="AD71" s="1"/>
      <c r="AE71" s="1"/>
      <c r="AF71" s="1"/>
      <c r="AG71" s="17"/>
      <c r="AH71" s="17"/>
      <c r="AI71" s="22"/>
      <c r="AJ71" s="22"/>
      <c r="AL71" s="21"/>
      <c r="AM71" s="13"/>
      <c r="AS71" s="13"/>
      <c r="AW71" s="13"/>
      <c r="AX71" s="1"/>
      <c r="AY71" s="4"/>
      <c r="AZ71" s="1"/>
      <c r="BA71" s="1"/>
      <c r="BH71" s="13"/>
    </row>
    <row r="72" spans="1:60">
      <c r="A72" s="168"/>
      <c r="B72" s="167">
        <f>グラフ!F70</f>
        <v>4.4101988999703883</v>
      </c>
      <c r="C72" s="2"/>
      <c r="D72" s="6"/>
      <c r="E72" s="92">
        <f>グラフ!I70</f>
        <v>2.3941079742696396</v>
      </c>
      <c r="F72" s="6"/>
      <c r="G72" s="6"/>
      <c r="L72" s="8"/>
      <c r="Q72" s="91" t="s">
        <v>70</v>
      </c>
      <c r="R72" s="92">
        <f>グラフ!C70</f>
        <v>7.5603409713778094</v>
      </c>
      <c r="T72" s="35"/>
      <c r="U72" s="13"/>
      <c r="AA72" s="8"/>
      <c r="AB72" s="13"/>
      <c r="AD72" s="1"/>
      <c r="AE72" s="1"/>
      <c r="AF72" s="1"/>
      <c r="AG72" s="17"/>
      <c r="AH72" s="17"/>
      <c r="AI72" s="22"/>
      <c r="AJ72" s="22"/>
      <c r="AL72" s="21"/>
      <c r="AM72" s="13"/>
      <c r="AS72" s="13"/>
      <c r="AW72" s="13"/>
      <c r="AX72" s="8"/>
      <c r="AY72" s="4"/>
      <c r="AZ72" s="1"/>
      <c r="BA72" s="1"/>
      <c r="BH72" s="13"/>
    </row>
    <row r="73" spans="1:60">
      <c r="A73" s="168"/>
      <c r="B73" s="167">
        <f>グラフ!F71</f>
        <v>7.6103566204513067</v>
      </c>
      <c r="C73" s="2"/>
      <c r="D73" s="6"/>
      <c r="E73" s="92">
        <f>グラフ!I71</f>
        <v>4.4716219690787344</v>
      </c>
      <c r="F73" s="6"/>
      <c r="G73" s="6"/>
      <c r="L73" s="8"/>
      <c r="Q73" s="91" t="s">
        <v>55</v>
      </c>
      <c r="R73" s="92">
        <f>グラフ!C71</f>
        <v>12.167971319704632</v>
      </c>
      <c r="T73" s="35"/>
      <c r="U73" s="13"/>
      <c r="AA73" s="8"/>
      <c r="AB73" s="13"/>
      <c r="AD73" s="1"/>
      <c r="AE73" s="1"/>
      <c r="AF73" s="1"/>
      <c r="AG73" s="17"/>
      <c r="AH73" s="17"/>
      <c r="AI73" s="22"/>
      <c r="AJ73" s="22"/>
      <c r="AL73" s="21"/>
      <c r="AM73" s="13"/>
      <c r="AS73" s="13"/>
      <c r="AW73" s="13"/>
      <c r="AX73" s="8"/>
      <c r="AY73" s="4"/>
      <c r="AZ73" s="1"/>
      <c r="BA73" s="1"/>
      <c r="BH73" s="13"/>
    </row>
    <row r="74" spans="1:60" ht="13.5" customHeight="1">
      <c r="A74" s="168"/>
      <c r="B74" s="167">
        <f>グラフ!F72</f>
        <v>6.2113344430917534</v>
      </c>
      <c r="C74" s="2"/>
      <c r="D74" s="6"/>
      <c r="E74" s="92">
        <f>グラフ!I72</f>
        <v>4.0718748015823722</v>
      </c>
      <c r="F74" s="6"/>
      <c r="G74" s="6"/>
      <c r="L74" s="8"/>
      <c r="Q74" s="91" t="s">
        <v>56</v>
      </c>
      <c r="R74" s="92">
        <f>グラフ!C72</f>
        <v>9.9381351089468062</v>
      </c>
      <c r="T74" s="35"/>
      <c r="U74" s="13"/>
      <c r="AA74" s="8"/>
      <c r="AB74" s="13"/>
      <c r="AD74" s="1"/>
      <c r="AE74" s="1"/>
      <c r="AF74" s="1"/>
      <c r="AG74" s="17"/>
      <c r="AH74" s="17"/>
      <c r="AI74" s="22"/>
      <c r="AJ74" s="22"/>
      <c r="AL74" s="21"/>
      <c r="AM74" s="13"/>
      <c r="AS74" s="13"/>
      <c r="AW74" s="13"/>
      <c r="AX74" s="8"/>
      <c r="AY74" s="4"/>
      <c r="AZ74" s="1"/>
      <c r="BA74" s="1"/>
      <c r="BH74" s="13"/>
    </row>
    <row r="75" spans="1:60">
      <c r="A75" s="168"/>
      <c r="B75" s="167">
        <f>グラフ!F73</f>
        <v>11.208619246831569</v>
      </c>
      <c r="C75" s="2"/>
      <c r="E75" s="92">
        <f>グラフ!I73</f>
        <v>6.5655666138398514</v>
      </c>
      <c r="H75" s="1"/>
      <c r="I75" s="1"/>
      <c r="J75" s="1"/>
      <c r="K75" s="1"/>
      <c r="L75" s="8"/>
      <c r="Q75" s="91" t="s">
        <v>57</v>
      </c>
      <c r="R75" s="92">
        <f>グラフ!C73</f>
        <v>17.411447373718943</v>
      </c>
      <c r="T75" s="35"/>
      <c r="U75" s="13"/>
      <c r="AA75" s="8"/>
      <c r="AB75" s="13"/>
      <c r="AD75" s="1"/>
      <c r="AE75" s="1"/>
      <c r="AF75" s="1"/>
      <c r="AG75" s="17"/>
      <c r="AH75" s="17"/>
      <c r="AI75" s="22"/>
      <c r="AJ75" s="22"/>
      <c r="AL75" s="21"/>
      <c r="AM75" s="13"/>
      <c r="AS75" s="13"/>
      <c r="AW75" s="13"/>
      <c r="AX75" s="8"/>
      <c r="AY75" s="4"/>
      <c r="AZ75" s="1"/>
      <c r="BA75" s="1"/>
      <c r="BH75" s="13"/>
    </row>
    <row r="76" spans="1:60">
      <c r="A76" s="168"/>
      <c r="B76" s="167">
        <f>グラフ!F74</f>
        <v>9.4298146245402972</v>
      </c>
      <c r="C76" s="2"/>
      <c r="E76" s="92">
        <f>グラフ!I74</f>
        <v>6.6131167496776104</v>
      </c>
      <c r="L76" s="8"/>
      <c r="Q76" s="91" t="s">
        <v>68</v>
      </c>
      <c r="R76" s="92">
        <f>グラフ!C74</f>
        <v>14.57334987428955</v>
      </c>
      <c r="T76" s="35"/>
      <c r="U76" s="13"/>
      <c r="AA76" s="9"/>
      <c r="AB76" s="13"/>
      <c r="AC76" s="1"/>
      <c r="AD76" s="1"/>
      <c r="AE76" s="1"/>
      <c r="AF76" s="1"/>
      <c r="AG76" s="17"/>
      <c r="AH76" s="17"/>
      <c r="AI76" s="22"/>
      <c r="AJ76" s="22"/>
      <c r="AL76" s="21"/>
      <c r="AM76" s="13"/>
      <c r="AS76" s="13"/>
      <c r="AW76" s="13"/>
      <c r="AX76" s="9"/>
      <c r="AY76" s="4"/>
      <c r="AZ76" s="1"/>
      <c r="BA76" s="1"/>
      <c r="BH76" s="13"/>
    </row>
    <row r="77" spans="1:60">
      <c r="A77" s="168"/>
      <c r="B77" s="167">
        <f>グラフ!F75</f>
        <v>6.6217666741051184</v>
      </c>
      <c r="C77" s="2"/>
      <c r="E77" s="92">
        <f>グラフ!I75</f>
        <v>2.7811420031241498</v>
      </c>
      <c r="L77" s="8"/>
      <c r="Q77" s="91" t="s">
        <v>234</v>
      </c>
      <c r="R77" s="92">
        <f>グラフ!C75</f>
        <v>9.8002146776755747</v>
      </c>
      <c r="T77" s="35"/>
      <c r="U77" s="13"/>
      <c r="AH77" s="17"/>
      <c r="AI77" s="1"/>
      <c r="AJ77" s="1"/>
      <c r="AL77" s="23"/>
      <c r="AS77" s="13"/>
    </row>
    <row r="78" spans="1:60">
      <c r="A78" s="168"/>
      <c r="B78" s="167">
        <f>グラフ!F76</f>
        <v>4.5869200499835285</v>
      </c>
      <c r="C78" s="2"/>
      <c r="E78" s="92">
        <f>グラフ!I76</f>
        <v>3.0579466999890195</v>
      </c>
      <c r="Q78" s="91" t="s">
        <v>235</v>
      </c>
      <c r="R78" s="92">
        <f>グラフ!C76</f>
        <v>6.2548909772502661</v>
      </c>
      <c r="T78" s="35"/>
      <c r="U78" s="13"/>
    </row>
    <row r="79" spans="1:60">
      <c r="A79" s="168"/>
      <c r="B79" s="167">
        <f>グラフ!F77</f>
        <v>4.2805093302513662</v>
      </c>
      <c r="C79" s="2"/>
      <c r="E79" s="92">
        <f>グラフ!I77</f>
        <v>3.1893991088147438</v>
      </c>
      <c r="L79" s="8"/>
      <c r="Q79" s="91" t="s">
        <v>59</v>
      </c>
      <c r="R79" s="92">
        <f>グラフ!C77</f>
        <v>7.6377715500563603</v>
      </c>
      <c r="T79" s="35"/>
      <c r="U79" s="13"/>
    </row>
    <row r="80" spans="1:60" ht="12.75" customHeight="1">
      <c r="A80" s="168"/>
      <c r="B80" s="167">
        <f>グラフ!F78</f>
        <v>5.8432515314188391</v>
      </c>
      <c r="C80" s="2"/>
      <c r="E80" s="92">
        <f>グラフ!I78</f>
        <v>3.1380424890953025</v>
      </c>
      <c r="L80" s="8"/>
      <c r="Q80" s="91" t="s">
        <v>60</v>
      </c>
      <c r="R80" s="92">
        <f>グラフ!C78</f>
        <v>11.145461254372972</v>
      </c>
      <c r="T80" s="35"/>
      <c r="U80" s="13"/>
    </row>
    <row r="81" spans="1:23" ht="12.75" customHeight="1">
      <c r="A81" s="168"/>
      <c r="B81" s="167">
        <f>グラフ!F79</f>
        <v>5.1489234152809011</v>
      </c>
      <c r="C81" s="2"/>
      <c r="E81" s="92">
        <f>グラフ!I79</f>
        <v>2.8809452442643138</v>
      </c>
      <c r="L81" s="8"/>
      <c r="Q81" s="91" t="s">
        <v>61</v>
      </c>
      <c r="R81" s="92">
        <f>グラフ!C79</f>
        <v>8.7654291474424859</v>
      </c>
      <c r="T81" s="35"/>
      <c r="U81" s="13"/>
    </row>
    <row r="82" spans="1:23" ht="12.75" customHeight="1">
      <c r="A82" s="168"/>
      <c r="B82" s="167">
        <f>グラフ!F80</f>
        <v>4.7435115538388555</v>
      </c>
      <c r="C82" s="2"/>
      <c r="E82" s="92">
        <f>グラフ!I80</f>
        <v>2.5750491292268078</v>
      </c>
      <c r="L82" s="9"/>
      <c r="Q82" s="91" t="s">
        <v>82</v>
      </c>
      <c r="R82" s="92">
        <f>グラフ!C80</f>
        <v>7.454089584603917</v>
      </c>
      <c r="T82" s="35"/>
      <c r="U82" s="13"/>
    </row>
    <row r="83" spans="1:23" ht="12.75" customHeight="1">
      <c r="A83" s="168"/>
      <c r="B83" s="167">
        <f>グラフ!F81</f>
        <v>6.2961207563040169</v>
      </c>
      <c r="E83" s="92">
        <f>グラフ!I81</f>
        <v>3.6212982127761664</v>
      </c>
      <c r="L83" s="9"/>
      <c r="Q83" s="91" t="s">
        <v>62</v>
      </c>
      <c r="R83" s="92">
        <f>グラフ!C81</f>
        <v>9.526483366564575</v>
      </c>
      <c r="T83" s="35"/>
      <c r="U83" s="13"/>
      <c r="W83" s="18"/>
    </row>
    <row r="84" spans="1:23">
      <c r="A84" s="168"/>
      <c r="T84" s="34"/>
    </row>
    <row r="85" spans="1:23" ht="16.5" customHeight="1">
      <c r="A85" s="168"/>
      <c r="D85" s="47" t="s">
        <v>157</v>
      </c>
      <c r="G85" s="2"/>
      <c r="R85" s="1"/>
      <c r="T85" s="34"/>
    </row>
    <row r="86" spans="1:23" ht="13.5" customHeight="1">
      <c r="A86" s="168"/>
      <c r="C86" s="42"/>
      <c r="D86" s="47" t="s">
        <v>240</v>
      </c>
      <c r="E86" s="1"/>
      <c r="F86" s="42"/>
      <c r="G86" s="42"/>
      <c r="H86" s="42"/>
      <c r="I86" s="11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34"/>
    </row>
    <row r="87" spans="1:23" ht="15" thickBot="1">
      <c r="A87" s="171"/>
      <c r="B87" s="28"/>
      <c r="C87" s="37"/>
      <c r="D87" s="37"/>
      <c r="E87" s="32"/>
      <c r="F87" s="37"/>
      <c r="G87" s="37"/>
      <c r="H87" s="37"/>
      <c r="I87" s="37"/>
      <c r="J87" s="37"/>
      <c r="K87" s="37"/>
      <c r="L87" s="38"/>
      <c r="M87" s="38"/>
      <c r="N87" s="38"/>
      <c r="O87" s="29"/>
      <c r="P87" s="37"/>
      <c r="Q87" s="29"/>
      <c r="R87" s="37"/>
      <c r="S87" s="37"/>
      <c r="T87" s="36"/>
    </row>
    <row r="88" spans="1:23" ht="49.5" customHeight="1">
      <c r="A88" s="186" t="s">
        <v>238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</row>
    <row r="89" spans="1:23" ht="14.25">
      <c r="A89" s="175"/>
      <c r="C89" s="12"/>
      <c r="D89" s="12"/>
      <c r="F89" s="12"/>
      <c r="G89" s="12"/>
      <c r="H89" s="12"/>
      <c r="I89" s="12"/>
      <c r="J89" s="12"/>
      <c r="L89" s="12"/>
      <c r="M89" s="12"/>
      <c r="N89" s="12"/>
      <c r="O89" s="12"/>
      <c r="P89" s="12"/>
      <c r="R89" s="12"/>
      <c r="T89" s="177" t="s">
        <v>232</v>
      </c>
    </row>
    <row r="90" spans="1:23" ht="14.25">
      <c r="A90" s="175" t="s">
        <v>230</v>
      </c>
      <c r="L90" s="12"/>
      <c r="P90" s="12"/>
      <c r="R90" s="1"/>
      <c r="T90" s="2"/>
    </row>
    <row r="91" spans="1:23" ht="14.25">
      <c r="A91" s="176" t="s">
        <v>231</v>
      </c>
      <c r="L91" s="12"/>
    </row>
    <row r="92" spans="1:23" ht="14.25">
      <c r="G92" s="12"/>
    </row>
    <row r="93" spans="1:23" ht="14.25">
      <c r="G93" s="12"/>
      <c r="Q93" s="12"/>
    </row>
    <row r="94" spans="1:23" ht="14.25">
      <c r="G94" s="12"/>
      <c r="Q94" s="12"/>
    </row>
    <row r="95" spans="1:23" ht="14.25">
      <c r="G95" s="12"/>
      <c r="Q95" s="12"/>
    </row>
    <row r="96" spans="1:23" ht="14.25">
      <c r="Q96" s="12"/>
    </row>
  </sheetData>
  <mergeCells count="10">
    <mergeCell ref="A88:T88"/>
    <mergeCell ref="AR5:AS5"/>
    <mergeCell ref="AY5:AZ5"/>
    <mergeCell ref="BG5:BH5"/>
    <mergeCell ref="B5:C5"/>
    <mergeCell ref="E5:F5"/>
    <mergeCell ref="R5:S5"/>
    <mergeCell ref="AB5:AC5"/>
    <mergeCell ref="AH5:AI5"/>
    <mergeCell ref="AL5:AM5"/>
  </mergeCells>
  <phoneticPr fontId="1"/>
  <printOptions horizontalCentered="1"/>
  <pageMargins left="0.19685039370078741" right="0.19685039370078741" top="0.59055118110236227" bottom="0.35433070866141736" header="0.51181102362204722" footer="0.19685039370078741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Sheet1</vt:lpstr>
      <vt:lpstr>Sheet2</vt:lpstr>
      <vt:lpstr>グラフ</vt:lpstr>
      <vt:lpstr>G4</vt:lpstr>
      <vt:lpstr>'G4'!Print_Area</vt:lpstr>
      <vt:lpstr>Sheet1!Print_Area</vt:lpstr>
      <vt:lpstr>グラフ!Print_Area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2019-03-13T00:56:35Z</dcterms:created>
  <dcterms:modified xsi:type="dcterms:W3CDTF">2023-09-04T07:21:54Z</dcterms:modified>
</cp:coreProperties>
</file>